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assetmanagementontario.sharepoint.com/sites/Amontario/Shared Documents/Projects/2025/AMO webinar series/Generic PLOS &amp; Performance Template/FINAL/"/>
    </mc:Choice>
  </mc:AlternateContent>
  <xr:revisionPtr revIDLastSave="0" documentId="8_{D39A144C-6E0E-4358-8808-4E6E24204C9F}" xr6:coauthVersionLast="47" xr6:coauthVersionMax="47" xr10:uidLastSave="{00000000-0000-0000-0000-000000000000}"/>
  <bookViews>
    <workbookView xWindow="-3980" yWindow="-28140" windowWidth="50880" windowHeight="27980" tabRatio="838" firstSheet="7" activeTab="7" xr2:uid="{F510B258-6F77-4098-A53A-74F788CD0B4D}"/>
  </bookViews>
  <sheets>
    <sheet name="0 General Instructions" sheetId="43" r:id="rId1"/>
    <sheet name="1 EG Parks Hierarchy" sheetId="41" r:id="rId2"/>
    <sheet name="2 USE LOS Template" sheetId="32" r:id="rId3"/>
    <sheet name="3 EG LOS Template Parks" sheetId="42" r:id="rId4"/>
    <sheet name="4 EG Cond ALOS Ratings" sheetId="39" r:id="rId5"/>
    <sheet name="5 EG Perf ALOS Ratings" sheetId="31" r:id="rId6"/>
    <sheet name="6 Develop Park ALOS Perf Eval " sheetId="18" r:id="rId7"/>
    <sheet name="7 Natural Parks ALOS Perf Eval" sheetId="13" r:id="rId8"/>
  </sheets>
  <definedNames>
    <definedName name="_xlnm._FilterDatabase" localSheetId="6" hidden="1">'6 Develop Park ALOS Perf Eval '!$A$12:$AP$116</definedName>
    <definedName name="_Hlk161213" localSheetId="1">'1 EG Parks Hierarchy'!#REF!</definedName>
    <definedName name="DATA" localSheetId="1">#REF!</definedName>
    <definedName name="DATA" localSheetId="6">#REF!</definedName>
    <definedName name="DATA" localSheetId="7">#REF!</definedName>
    <definedName name="DATA">#REF!</definedName>
    <definedName name="_xlnm.Print_Area" localSheetId="1">'1 EG Parks Hierarchy'!$A$1:$F$20</definedName>
    <definedName name="_xlnm.Print_Area" localSheetId="2">'2 USE LOS Template'!$A$1:$P$78</definedName>
    <definedName name="_xlnm.Print_Area" localSheetId="3">'3 EG LOS Template Parks'!$A$1:$P$72</definedName>
    <definedName name="_xlnm.Print_Area" localSheetId="4">'4 EG Cond ALOS Ratings'!$A$8:$H$19</definedName>
    <definedName name="_xlnm.Print_Area" localSheetId="5">'5 EG Perf ALOS Ratings'!$A$1:$F$9</definedName>
    <definedName name="_xlnm.Print_Area" localSheetId="6">'6 Develop Park ALOS Perf Eval '!$E$12:$I$107</definedName>
    <definedName name="_xlnm.Print_Area" localSheetId="7">'7 Natural Parks ALOS Perf Eval'!$E$12:$I$63</definedName>
    <definedName name="_xlnm.Print_Titles" localSheetId="1">'1 EG Parks Hierarchy'!$1:$1</definedName>
    <definedName name="_xlnm.Print_Titles" localSheetId="4">'4 EG Cond ALOS Ratings'!#REF!</definedName>
    <definedName name="_xlnm.Print_Titles" localSheetId="5">'5 EG Perf ALOS Ratings'!$4:$4</definedName>
    <definedName name="_xlnm.Print_Titles" localSheetId="6">'6 Develop Park ALOS Perf Eval '!$12:$12</definedName>
    <definedName name="_xlnm.Print_Titles" localSheetId="7">'7 Natural Parks ALOS Perf Eval'!#REF!</definedName>
    <definedName name="REFCELL" localSheetId="1">#REF!</definedName>
    <definedName name="REFCELL" localSheetId="4">#REF!</definedName>
    <definedName name="REFCELL" localSheetId="6">#REF!</definedName>
    <definedName name="REFCELL" localSheetId="7">#REF!</definedName>
    <definedName name="REFCEL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2" i="13" l="1"/>
  <c r="AC71" i="13"/>
  <c r="AC70" i="13"/>
  <c r="AC69" i="13"/>
  <c r="AC68" i="13"/>
  <c r="AC67" i="13"/>
  <c r="AC66" i="13"/>
  <c r="AC65" i="13"/>
  <c r="AC64" i="13"/>
  <c r="AA72" i="13"/>
  <c r="AA71" i="13"/>
  <c r="AA70" i="13"/>
  <c r="AA69" i="13"/>
  <c r="AA68" i="13"/>
  <c r="AA67" i="13"/>
  <c r="AA66" i="13"/>
  <c r="AA65" i="13"/>
  <c r="AA64" i="13"/>
  <c r="Y72" i="13"/>
  <c r="Y71" i="13"/>
  <c r="Y70" i="13"/>
  <c r="Y69" i="13"/>
  <c r="Y68" i="13"/>
  <c r="Y67" i="13"/>
  <c r="Y66" i="13"/>
  <c r="Y65" i="13"/>
  <c r="Y64" i="13"/>
  <c r="W72" i="13"/>
  <c r="W71" i="13"/>
  <c r="W70" i="13"/>
  <c r="W69" i="13"/>
  <c r="W68" i="13"/>
  <c r="W67" i="13"/>
  <c r="W66" i="13"/>
  <c r="W65" i="13"/>
  <c r="W64" i="13"/>
  <c r="U72" i="13"/>
  <c r="U71" i="13"/>
  <c r="U70" i="13"/>
  <c r="U69" i="13"/>
  <c r="U68" i="13"/>
  <c r="U67" i="13"/>
  <c r="U66" i="13"/>
  <c r="U65" i="13"/>
  <c r="U64" i="13"/>
  <c r="S72" i="13"/>
  <c r="S71" i="13"/>
  <c r="S70" i="13"/>
  <c r="S69" i="13"/>
  <c r="S68" i="13"/>
  <c r="S67" i="13"/>
  <c r="S66" i="13"/>
  <c r="S65" i="13"/>
  <c r="S64" i="13"/>
  <c r="Q72" i="13"/>
  <c r="Q71" i="13"/>
  <c r="Q70" i="13"/>
  <c r="Q69" i="13"/>
  <c r="Q68" i="13"/>
  <c r="Q67" i="13"/>
  <c r="Q66" i="13"/>
  <c r="Q65" i="13"/>
  <c r="Q64" i="13"/>
  <c r="O72" i="13"/>
  <c r="O71" i="13"/>
  <c r="O70" i="13"/>
  <c r="O69" i="13"/>
  <c r="O68" i="13"/>
  <c r="O67" i="13"/>
  <c r="O66" i="13"/>
  <c r="O65" i="13"/>
  <c r="O64" i="13"/>
  <c r="M72" i="13"/>
  <c r="M71" i="13"/>
  <c r="M70" i="13"/>
  <c r="M69" i="13"/>
  <c r="M68" i="13"/>
  <c r="M67" i="13"/>
  <c r="M66" i="13"/>
  <c r="M65" i="13"/>
  <c r="M64" i="13"/>
  <c r="K72" i="13"/>
  <c r="K71" i="13"/>
  <c r="K70" i="13"/>
  <c r="K69" i="13"/>
  <c r="K68" i="13"/>
  <c r="K67" i="13"/>
  <c r="K66" i="13"/>
  <c r="K65" i="13"/>
  <c r="K64" i="13"/>
  <c r="I65" i="13"/>
  <c r="I66" i="13"/>
  <c r="I67" i="13"/>
  <c r="I68" i="13"/>
  <c r="I69" i="13"/>
  <c r="I70" i="13"/>
  <c r="I71" i="13"/>
  <c r="I72" i="13"/>
  <c r="G65" i="13"/>
  <c r="G66" i="13"/>
  <c r="G67" i="13"/>
  <c r="G68" i="13"/>
  <c r="G69" i="13"/>
  <c r="G70" i="13"/>
  <c r="G71" i="13"/>
  <c r="G72" i="13"/>
  <c r="AC62" i="13"/>
  <c r="AC61" i="13"/>
  <c r="AC60" i="13"/>
  <c r="AC59" i="13"/>
  <c r="AC58" i="13"/>
  <c r="AC57" i="13"/>
  <c r="AC56" i="13"/>
  <c r="AC55" i="13"/>
  <c r="AA62" i="13"/>
  <c r="AA61" i="13"/>
  <c r="AA60" i="13"/>
  <c r="AA59" i="13"/>
  <c r="AA58" i="13"/>
  <c r="AA57" i="13"/>
  <c r="AA56" i="13"/>
  <c r="AA55" i="13"/>
  <c r="Y62" i="13"/>
  <c r="Y61" i="13"/>
  <c r="Y60" i="13"/>
  <c r="Y59" i="13"/>
  <c r="Y58" i="13"/>
  <c r="Y57" i="13"/>
  <c r="Y56" i="13"/>
  <c r="Y55" i="13"/>
  <c r="W62" i="13"/>
  <c r="W61" i="13"/>
  <c r="W60" i="13"/>
  <c r="W59" i="13"/>
  <c r="W58" i="13"/>
  <c r="W57" i="13"/>
  <c r="W56" i="13"/>
  <c r="W55" i="13"/>
  <c r="U62" i="13"/>
  <c r="U61" i="13"/>
  <c r="U60" i="13"/>
  <c r="U59" i="13"/>
  <c r="U58" i="13"/>
  <c r="U57" i="13"/>
  <c r="U56" i="13"/>
  <c r="U55" i="13"/>
  <c r="S62" i="13"/>
  <c r="S61" i="13"/>
  <c r="S60" i="13"/>
  <c r="S59" i="13"/>
  <c r="S58" i="13"/>
  <c r="S57" i="13"/>
  <c r="S56" i="13"/>
  <c r="S55" i="13"/>
  <c r="Q62" i="13"/>
  <c r="Q61" i="13"/>
  <c r="Q60" i="13"/>
  <c r="Q59" i="13"/>
  <c r="Q58" i="13"/>
  <c r="Q57" i="13"/>
  <c r="Q56" i="13"/>
  <c r="Q55" i="13"/>
  <c r="O62" i="13"/>
  <c r="O61" i="13"/>
  <c r="O60" i="13"/>
  <c r="O59" i="13"/>
  <c r="O58" i="13"/>
  <c r="O57" i="13"/>
  <c r="O56" i="13"/>
  <c r="O55" i="13"/>
  <c r="M62" i="13"/>
  <c r="M61" i="13"/>
  <c r="M60" i="13"/>
  <c r="M59" i="13"/>
  <c r="M58" i="13"/>
  <c r="M57" i="13"/>
  <c r="M56" i="13"/>
  <c r="M55" i="13"/>
  <c r="K62" i="13"/>
  <c r="K61" i="13"/>
  <c r="K60" i="13"/>
  <c r="K59" i="13"/>
  <c r="K58" i="13"/>
  <c r="K57" i="13"/>
  <c r="K56" i="13"/>
  <c r="K55" i="13"/>
  <c r="I62" i="13"/>
  <c r="I61" i="13"/>
  <c r="I60" i="13"/>
  <c r="I59" i="13"/>
  <c r="I58" i="13"/>
  <c r="I57" i="13"/>
  <c r="I56" i="13"/>
  <c r="I55" i="13"/>
  <c r="AC53" i="13"/>
  <c r="AC52" i="13"/>
  <c r="AC51" i="13"/>
  <c r="AC50" i="13"/>
  <c r="AC49" i="13"/>
  <c r="AC48" i="13"/>
  <c r="AC47" i="13"/>
  <c r="AC46" i="13"/>
  <c r="AC45" i="13"/>
  <c r="AC44" i="13"/>
  <c r="AC43" i="13"/>
  <c r="AC42" i="13"/>
  <c r="AC41" i="13"/>
  <c r="AC40" i="13"/>
  <c r="AC39" i="13"/>
  <c r="AC38" i="13"/>
  <c r="AC37" i="13"/>
  <c r="AC36" i="13"/>
  <c r="AC35" i="13"/>
  <c r="AC34" i="13"/>
  <c r="AA53" i="13"/>
  <c r="AA52" i="13"/>
  <c r="AA51" i="13"/>
  <c r="AA50" i="13"/>
  <c r="AA49" i="13"/>
  <c r="AA48" i="13"/>
  <c r="AA47" i="13"/>
  <c r="AA46" i="13"/>
  <c r="AA45" i="13"/>
  <c r="AA44" i="13"/>
  <c r="AA43" i="13"/>
  <c r="AA42" i="13"/>
  <c r="AA41" i="13"/>
  <c r="AA40" i="13"/>
  <c r="AA39" i="13"/>
  <c r="AA38" i="13"/>
  <c r="AA37" i="13"/>
  <c r="AA36" i="13"/>
  <c r="AA35" i="13"/>
  <c r="AA34" i="13"/>
  <c r="Y53" i="13"/>
  <c r="Y52" i="13"/>
  <c r="Y51" i="13"/>
  <c r="Y50" i="13"/>
  <c r="Y49" i="13"/>
  <c r="Y48" i="13"/>
  <c r="Y47" i="13"/>
  <c r="Y46" i="13"/>
  <c r="Y45" i="13"/>
  <c r="Y44" i="13"/>
  <c r="Y43" i="13"/>
  <c r="Y42" i="13"/>
  <c r="Y41" i="13"/>
  <c r="Y40" i="13"/>
  <c r="Y39" i="13"/>
  <c r="Y38" i="13"/>
  <c r="Y37" i="13"/>
  <c r="Y36" i="13"/>
  <c r="Y35" i="13"/>
  <c r="Y34" i="13"/>
  <c r="W53" i="13"/>
  <c r="W52" i="13"/>
  <c r="W51" i="13"/>
  <c r="W50" i="13"/>
  <c r="W49" i="13"/>
  <c r="W48" i="13"/>
  <c r="W47" i="13"/>
  <c r="W46" i="13"/>
  <c r="W45" i="13"/>
  <c r="W44" i="13"/>
  <c r="W43" i="13"/>
  <c r="W42" i="13"/>
  <c r="W41" i="13"/>
  <c r="W40" i="13"/>
  <c r="W39" i="13"/>
  <c r="W38" i="13"/>
  <c r="W37" i="13"/>
  <c r="W36" i="13"/>
  <c r="W35" i="13"/>
  <c r="W34" i="13"/>
  <c r="U53" i="13"/>
  <c r="U52" i="13"/>
  <c r="U51" i="13"/>
  <c r="U50" i="13"/>
  <c r="U49" i="13"/>
  <c r="U48" i="13"/>
  <c r="U47" i="13"/>
  <c r="U46" i="13"/>
  <c r="U45" i="13"/>
  <c r="U44" i="13"/>
  <c r="U43" i="13"/>
  <c r="U42" i="13"/>
  <c r="U41" i="13"/>
  <c r="U40" i="13"/>
  <c r="U39" i="13"/>
  <c r="U38" i="13"/>
  <c r="U37" i="13"/>
  <c r="U36" i="13"/>
  <c r="U35" i="13"/>
  <c r="U34" i="13"/>
  <c r="S53" i="13"/>
  <c r="S52" i="13"/>
  <c r="S51" i="13"/>
  <c r="S50" i="13"/>
  <c r="S49" i="13"/>
  <c r="S48" i="13"/>
  <c r="S47" i="13"/>
  <c r="S46" i="13"/>
  <c r="S45" i="13"/>
  <c r="S44" i="13"/>
  <c r="S43" i="13"/>
  <c r="S42" i="13"/>
  <c r="S41" i="13"/>
  <c r="S40" i="13"/>
  <c r="S39" i="13"/>
  <c r="S38" i="13"/>
  <c r="S37" i="13"/>
  <c r="S36" i="13"/>
  <c r="S35" i="13"/>
  <c r="S34" i="13"/>
  <c r="Q53" i="13"/>
  <c r="Q52" i="13"/>
  <c r="Q51" i="13"/>
  <c r="Q50" i="13"/>
  <c r="Q49" i="13"/>
  <c r="Q48" i="13"/>
  <c r="Q47" i="13"/>
  <c r="Q46" i="13"/>
  <c r="Q45" i="13"/>
  <c r="Q44" i="13"/>
  <c r="Q43" i="13"/>
  <c r="Q42" i="13"/>
  <c r="Q41" i="13"/>
  <c r="Q40" i="13"/>
  <c r="Q39" i="13"/>
  <c r="Q38" i="13"/>
  <c r="Q37" i="13"/>
  <c r="Q36" i="13"/>
  <c r="Q35" i="13"/>
  <c r="Q34" i="13"/>
  <c r="O53" i="13"/>
  <c r="O52" i="13"/>
  <c r="O51" i="13"/>
  <c r="O50" i="13"/>
  <c r="O49" i="13"/>
  <c r="O48" i="13"/>
  <c r="O47" i="13"/>
  <c r="O46" i="13"/>
  <c r="O45" i="13"/>
  <c r="O44" i="13"/>
  <c r="O43" i="13"/>
  <c r="O42" i="13"/>
  <c r="O41" i="13"/>
  <c r="O40" i="13"/>
  <c r="AD40" i="13" s="1"/>
  <c r="O39" i="13"/>
  <c r="O38" i="13"/>
  <c r="O37" i="13"/>
  <c r="O36" i="13"/>
  <c r="O35" i="13"/>
  <c r="O34" i="13"/>
  <c r="M53" i="13"/>
  <c r="M52" i="13"/>
  <c r="M51" i="13"/>
  <c r="AD51" i="13" s="1"/>
  <c r="M50" i="13"/>
  <c r="M49" i="13"/>
  <c r="M48" i="13"/>
  <c r="M47" i="13"/>
  <c r="M46" i="13"/>
  <c r="M45" i="13"/>
  <c r="M44" i="13"/>
  <c r="M43" i="13"/>
  <c r="M42" i="13"/>
  <c r="M41" i="13"/>
  <c r="M40" i="13"/>
  <c r="M39" i="13"/>
  <c r="M38" i="13"/>
  <c r="M37" i="13"/>
  <c r="M36" i="13"/>
  <c r="M35" i="13"/>
  <c r="M34" i="13"/>
  <c r="K53" i="13"/>
  <c r="K52" i="13"/>
  <c r="K51" i="13"/>
  <c r="K50" i="13"/>
  <c r="K49" i="13"/>
  <c r="K48" i="13"/>
  <c r="K47" i="13"/>
  <c r="K46" i="13"/>
  <c r="K45" i="13"/>
  <c r="K44" i="13"/>
  <c r="K43" i="13"/>
  <c r="K42" i="13"/>
  <c r="K41" i="13"/>
  <c r="K40" i="13"/>
  <c r="K39" i="13"/>
  <c r="K38" i="13"/>
  <c r="K37" i="13"/>
  <c r="K36" i="13"/>
  <c r="K35" i="13"/>
  <c r="K34" i="13"/>
  <c r="I53" i="13"/>
  <c r="I52" i="13"/>
  <c r="I51" i="13"/>
  <c r="I50" i="13"/>
  <c r="I49" i="13"/>
  <c r="I48" i="13"/>
  <c r="I47" i="13"/>
  <c r="I46" i="13"/>
  <c r="I45" i="13"/>
  <c r="I44" i="13"/>
  <c r="I43" i="13"/>
  <c r="I42" i="13"/>
  <c r="I41" i="13"/>
  <c r="I40" i="13"/>
  <c r="I39" i="13"/>
  <c r="I38" i="13"/>
  <c r="AD38" i="13" s="1"/>
  <c r="I37" i="13"/>
  <c r="AD37" i="13" s="1"/>
  <c r="I36" i="13"/>
  <c r="I35" i="13"/>
  <c r="I34" i="13"/>
  <c r="G35" i="13"/>
  <c r="G36" i="13"/>
  <c r="G37" i="13"/>
  <c r="G38" i="13"/>
  <c r="G39" i="13"/>
  <c r="G40" i="13"/>
  <c r="G41" i="13"/>
  <c r="G42" i="13"/>
  <c r="G43" i="13"/>
  <c r="G44" i="13"/>
  <c r="G45" i="13"/>
  <c r="G46" i="13"/>
  <c r="G47" i="13"/>
  <c r="G48" i="13"/>
  <c r="G49" i="13"/>
  <c r="G50" i="13"/>
  <c r="G51" i="13"/>
  <c r="G52" i="13"/>
  <c r="G53" i="13"/>
  <c r="AC32" i="13"/>
  <c r="AC31" i="13"/>
  <c r="AC30" i="13"/>
  <c r="AC29" i="13"/>
  <c r="AC28" i="13"/>
  <c r="AC27" i="13"/>
  <c r="AC26" i="13"/>
  <c r="AC25" i="13"/>
  <c r="AC24" i="13"/>
  <c r="AC23" i="13"/>
  <c r="AC22" i="13"/>
  <c r="AC21" i="13"/>
  <c r="AC20" i="13"/>
  <c r="AC19" i="13"/>
  <c r="AC18" i="13"/>
  <c r="AC17" i="13"/>
  <c r="AC16" i="13"/>
  <c r="AC15" i="13"/>
  <c r="AC14" i="13"/>
  <c r="AC13" i="13"/>
  <c r="AA32" i="13"/>
  <c r="AA31" i="13"/>
  <c r="AA30" i="13"/>
  <c r="AA29" i="13"/>
  <c r="AA28" i="13"/>
  <c r="AA27" i="13"/>
  <c r="AA26" i="13"/>
  <c r="AA25" i="13"/>
  <c r="AA24" i="13"/>
  <c r="AA23" i="13"/>
  <c r="AA22" i="13"/>
  <c r="AA21" i="13"/>
  <c r="AA20" i="13"/>
  <c r="AA19" i="13"/>
  <c r="AA18" i="13"/>
  <c r="AA17" i="13"/>
  <c r="AA16" i="13"/>
  <c r="AA15" i="13"/>
  <c r="AA14" i="13"/>
  <c r="AA13" i="13"/>
  <c r="Y32" i="13"/>
  <c r="Y31" i="13"/>
  <c r="Y30" i="13"/>
  <c r="Y29" i="13"/>
  <c r="Y28" i="13"/>
  <c r="Y27" i="13"/>
  <c r="Y26" i="13"/>
  <c r="Y25" i="13"/>
  <c r="Y24" i="13"/>
  <c r="Y23" i="13"/>
  <c r="Y22" i="13"/>
  <c r="Y21" i="13"/>
  <c r="Y20" i="13"/>
  <c r="Y19" i="13"/>
  <c r="Y18" i="13"/>
  <c r="Y17" i="13"/>
  <c r="Y16" i="13"/>
  <c r="Y15" i="13"/>
  <c r="Y14" i="13"/>
  <c r="Y13" i="13"/>
  <c r="W32" i="13"/>
  <c r="W31" i="13"/>
  <c r="W30" i="13"/>
  <c r="W29" i="13"/>
  <c r="W28" i="13"/>
  <c r="W27" i="13"/>
  <c r="W26" i="13"/>
  <c r="W25" i="13"/>
  <c r="W24" i="13"/>
  <c r="W23" i="13"/>
  <c r="W22" i="13"/>
  <c r="W21" i="13"/>
  <c r="W20" i="13"/>
  <c r="W19" i="13"/>
  <c r="W18" i="13"/>
  <c r="W17" i="13"/>
  <c r="W16" i="13"/>
  <c r="W15" i="13"/>
  <c r="W14" i="13"/>
  <c r="W13" i="13"/>
  <c r="U32" i="13"/>
  <c r="U31" i="13"/>
  <c r="U30" i="13"/>
  <c r="U29" i="13"/>
  <c r="U28" i="13"/>
  <c r="U27" i="13"/>
  <c r="U26" i="13"/>
  <c r="U25" i="13"/>
  <c r="U24" i="13"/>
  <c r="U23" i="13"/>
  <c r="U22" i="13"/>
  <c r="U21" i="13"/>
  <c r="U20" i="13"/>
  <c r="U19" i="13"/>
  <c r="U18" i="13"/>
  <c r="U17" i="13"/>
  <c r="U16" i="13"/>
  <c r="U15" i="13"/>
  <c r="U14" i="13"/>
  <c r="U13" i="13"/>
  <c r="S32" i="13"/>
  <c r="S31" i="13"/>
  <c r="S30" i="13"/>
  <c r="S29" i="13"/>
  <c r="S28" i="13"/>
  <c r="S27" i="13"/>
  <c r="S26" i="13"/>
  <c r="S25" i="13"/>
  <c r="S24" i="13"/>
  <c r="S23" i="13"/>
  <c r="S22" i="13"/>
  <c r="S21" i="13"/>
  <c r="S20" i="13"/>
  <c r="S19" i="13"/>
  <c r="S18" i="13"/>
  <c r="S17" i="13"/>
  <c r="S16" i="13"/>
  <c r="S15" i="13"/>
  <c r="S14" i="13"/>
  <c r="S13" i="13"/>
  <c r="Q32" i="13"/>
  <c r="Q31" i="13"/>
  <c r="Q30" i="13"/>
  <c r="Q29" i="13"/>
  <c r="Q28" i="13"/>
  <c r="Q27" i="13"/>
  <c r="Q26" i="13"/>
  <c r="Q25" i="13"/>
  <c r="Q24" i="13"/>
  <c r="Q23" i="13"/>
  <c r="Q22" i="13"/>
  <c r="Q21" i="13"/>
  <c r="Q20" i="13"/>
  <c r="Q19" i="13"/>
  <c r="Q18" i="13"/>
  <c r="Q17" i="13"/>
  <c r="Q16" i="13"/>
  <c r="Q15" i="13"/>
  <c r="Q14" i="13"/>
  <c r="Q13" i="13"/>
  <c r="O32" i="13"/>
  <c r="O31" i="13"/>
  <c r="O30" i="13"/>
  <c r="O29" i="13"/>
  <c r="O28" i="13"/>
  <c r="O27" i="13"/>
  <c r="O26" i="13"/>
  <c r="O25" i="13"/>
  <c r="O24" i="13"/>
  <c r="O23" i="13"/>
  <c r="O22" i="13"/>
  <c r="O21" i="13"/>
  <c r="O20" i="13"/>
  <c r="O19" i="13"/>
  <c r="O18" i="13"/>
  <c r="O17" i="13"/>
  <c r="O16" i="13"/>
  <c r="O15" i="13"/>
  <c r="O14" i="13"/>
  <c r="AD14" i="13" s="1"/>
  <c r="O13" i="13"/>
  <c r="M32" i="13"/>
  <c r="M31" i="13"/>
  <c r="M30" i="13"/>
  <c r="M29" i="13"/>
  <c r="M28" i="13"/>
  <c r="M27" i="13"/>
  <c r="M26" i="13"/>
  <c r="M25" i="13"/>
  <c r="M24" i="13"/>
  <c r="M23" i="13"/>
  <c r="M22" i="13"/>
  <c r="M21" i="13"/>
  <c r="M20" i="13"/>
  <c r="M19" i="13"/>
  <c r="M18" i="13"/>
  <c r="M17" i="13"/>
  <c r="M16" i="13"/>
  <c r="M15" i="13"/>
  <c r="M14" i="13"/>
  <c r="M13" i="13"/>
  <c r="K32" i="13"/>
  <c r="K31" i="13"/>
  <c r="K30" i="13"/>
  <c r="K29" i="13"/>
  <c r="K28" i="13"/>
  <c r="K27" i="13"/>
  <c r="K26" i="13"/>
  <c r="K25" i="13"/>
  <c r="K24" i="13"/>
  <c r="K23" i="13"/>
  <c r="K22" i="13"/>
  <c r="K21" i="13"/>
  <c r="K20" i="13"/>
  <c r="K19" i="13"/>
  <c r="K18" i="13"/>
  <c r="K17" i="13"/>
  <c r="K16" i="13"/>
  <c r="K15" i="13"/>
  <c r="K14" i="13"/>
  <c r="K13" i="13"/>
  <c r="I32" i="13"/>
  <c r="I31" i="13"/>
  <c r="I30" i="13"/>
  <c r="I29" i="13"/>
  <c r="I28" i="13"/>
  <c r="I27" i="13"/>
  <c r="I26" i="13"/>
  <c r="I25" i="13"/>
  <c r="I24" i="13"/>
  <c r="I23" i="13"/>
  <c r="I22" i="13"/>
  <c r="I21" i="13"/>
  <c r="I20" i="13"/>
  <c r="I19" i="13"/>
  <c r="I18" i="13"/>
  <c r="I17" i="13"/>
  <c r="I16" i="13"/>
  <c r="I15" i="13"/>
  <c r="I14" i="13"/>
  <c r="I13" i="13"/>
  <c r="G14" i="13"/>
  <c r="AC114" i="18"/>
  <c r="AC113" i="18"/>
  <c r="AC112" i="18"/>
  <c r="AC111" i="18"/>
  <c r="AC110" i="18"/>
  <c r="AC109" i="18"/>
  <c r="AC108" i="18"/>
  <c r="AA114" i="18"/>
  <c r="AA113" i="18"/>
  <c r="AA112" i="18"/>
  <c r="AA111" i="18"/>
  <c r="AA110" i="18"/>
  <c r="AA109" i="18"/>
  <c r="AA108" i="18"/>
  <c r="Y114" i="18"/>
  <c r="Y113" i="18"/>
  <c r="Y112" i="18"/>
  <c r="Y111" i="18"/>
  <c r="Y110" i="18"/>
  <c r="Y109" i="18"/>
  <c r="Y108" i="18"/>
  <c r="W114" i="18"/>
  <c r="W113" i="18"/>
  <c r="W112" i="18"/>
  <c r="W111" i="18"/>
  <c r="W110" i="18"/>
  <c r="W109" i="18"/>
  <c r="W108" i="18"/>
  <c r="U114" i="18"/>
  <c r="U113" i="18"/>
  <c r="U112" i="18"/>
  <c r="U111" i="18"/>
  <c r="U110" i="18"/>
  <c r="U109" i="18"/>
  <c r="U108" i="18"/>
  <c r="S114" i="18"/>
  <c r="S113" i="18"/>
  <c r="S112" i="18"/>
  <c r="S111" i="18"/>
  <c r="S110" i="18"/>
  <c r="S109" i="18"/>
  <c r="S108" i="18"/>
  <c r="Q114" i="18"/>
  <c r="Q113" i="18"/>
  <c r="Q112" i="18"/>
  <c r="Q111" i="18"/>
  <c r="Q110" i="18"/>
  <c r="Q109" i="18"/>
  <c r="Q108" i="18"/>
  <c r="O114" i="18"/>
  <c r="O113" i="18"/>
  <c r="O112" i="18"/>
  <c r="O111" i="18"/>
  <c r="O110" i="18"/>
  <c r="O109" i="18"/>
  <c r="O108" i="18"/>
  <c r="M114" i="18"/>
  <c r="M113" i="18"/>
  <c r="M112" i="18"/>
  <c r="M111" i="18"/>
  <c r="M110" i="18"/>
  <c r="M109" i="18"/>
  <c r="M108" i="18"/>
  <c r="K114" i="18"/>
  <c r="K113" i="18"/>
  <c r="K112" i="18"/>
  <c r="K111" i="18"/>
  <c r="K110" i="18"/>
  <c r="K109" i="18"/>
  <c r="K108" i="18"/>
  <c r="I114" i="18"/>
  <c r="I113" i="18"/>
  <c r="I112" i="18"/>
  <c r="I111" i="18"/>
  <c r="I110" i="18"/>
  <c r="I109" i="18"/>
  <c r="I108" i="18"/>
  <c r="AC106" i="18"/>
  <c r="AC105" i="18"/>
  <c r="AC104" i="18"/>
  <c r="AC103" i="18"/>
  <c r="AC102" i="18"/>
  <c r="AC101" i="18"/>
  <c r="AC100" i="18"/>
  <c r="AC99" i="18"/>
  <c r="AC98" i="18"/>
  <c r="AC97" i="18"/>
  <c r="AC96" i="18"/>
  <c r="AC95" i="18"/>
  <c r="AC94" i="18"/>
  <c r="AC93" i="18"/>
  <c r="AC92" i="18"/>
  <c r="AA106" i="18"/>
  <c r="AA105" i="18"/>
  <c r="AA104" i="18"/>
  <c r="AA103" i="18"/>
  <c r="AA102" i="18"/>
  <c r="AA101" i="18"/>
  <c r="AA100" i="18"/>
  <c r="AA99" i="18"/>
  <c r="AA98" i="18"/>
  <c r="AA97" i="18"/>
  <c r="AA96" i="18"/>
  <c r="AA95" i="18"/>
  <c r="AA94" i="18"/>
  <c r="AA93" i="18"/>
  <c r="AA92" i="18"/>
  <c r="Y106" i="18"/>
  <c r="Y105" i="18"/>
  <c r="Y104" i="18"/>
  <c r="Y103" i="18"/>
  <c r="Y102" i="18"/>
  <c r="Y101" i="18"/>
  <c r="Y100" i="18"/>
  <c r="Y99" i="18"/>
  <c r="Y98" i="18"/>
  <c r="Y97" i="18"/>
  <c r="Y96" i="18"/>
  <c r="Y95" i="18"/>
  <c r="Y94" i="18"/>
  <c r="Y93" i="18"/>
  <c r="Y92" i="18"/>
  <c r="W106" i="18"/>
  <c r="W105" i="18"/>
  <c r="W104" i="18"/>
  <c r="W103" i="18"/>
  <c r="W102" i="18"/>
  <c r="W101" i="18"/>
  <c r="W100" i="18"/>
  <c r="W99" i="18"/>
  <c r="W98" i="18"/>
  <c r="W97" i="18"/>
  <c r="W96" i="18"/>
  <c r="W95" i="18"/>
  <c r="W94" i="18"/>
  <c r="W93" i="18"/>
  <c r="W92" i="18"/>
  <c r="U106" i="18"/>
  <c r="U105" i="18"/>
  <c r="U104" i="18"/>
  <c r="U103" i="18"/>
  <c r="U102" i="18"/>
  <c r="U101" i="18"/>
  <c r="U100" i="18"/>
  <c r="U99" i="18"/>
  <c r="U98" i="18"/>
  <c r="U97" i="18"/>
  <c r="U96" i="18"/>
  <c r="U95" i="18"/>
  <c r="U94" i="18"/>
  <c r="U93" i="18"/>
  <c r="U92" i="18"/>
  <c r="S106" i="18"/>
  <c r="S105" i="18"/>
  <c r="S104" i="18"/>
  <c r="S103" i="18"/>
  <c r="S102" i="18"/>
  <c r="S101" i="18"/>
  <c r="S100" i="18"/>
  <c r="S99" i="18"/>
  <c r="S98" i="18"/>
  <c r="S97" i="18"/>
  <c r="S96" i="18"/>
  <c r="S95" i="18"/>
  <c r="S94" i="18"/>
  <c r="S93" i="18"/>
  <c r="S92" i="18"/>
  <c r="Q106" i="18"/>
  <c r="Q105" i="18"/>
  <c r="Q104" i="18"/>
  <c r="Q103" i="18"/>
  <c r="Q102" i="18"/>
  <c r="Q101" i="18"/>
  <c r="Q100" i="18"/>
  <c r="Q99" i="18"/>
  <c r="Q98" i="18"/>
  <c r="Q97" i="18"/>
  <c r="Q96" i="18"/>
  <c r="Q95" i="18"/>
  <c r="Q94" i="18"/>
  <c r="Q93" i="18"/>
  <c r="Q92" i="18"/>
  <c r="O106" i="18"/>
  <c r="O105" i="18"/>
  <c r="O104" i="18"/>
  <c r="O103" i="18"/>
  <c r="O102" i="18"/>
  <c r="O101" i="18"/>
  <c r="O100" i="18"/>
  <c r="O99" i="18"/>
  <c r="O98" i="18"/>
  <c r="O97" i="18"/>
  <c r="O96" i="18"/>
  <c r="O95" i="18"/>
  <c r="O94" i="18"/>
  <c r="O93" i="18"/>
  <c r="O92" i="18"/>
  <c r="M106" i="18"/>
  <c r="M105" i="18"/>
  <c r="M104" i="18"/>
  <c r="M103" i="18"/>
  <c r="M102" i="18"/>
  <c r="M101" i="18"/>
  <c r="M100" i="18"/>
  <c r="M99" i="18"/>
  <c r="M98" i="18"/>
  <c r="M97" i="18"/>
  <c r="M96" i="18"/>
  <c r="M95" i="18"/>
  <c r="M94" i="18"/>
  <c r="M93" i="18"/>
  <c r="M92" i="18"/>
  <c r="K106" i="18"/>
  <c r="K105" i="18"/>
  <c r="K104" i="18"/>
  <c r="K103" i="18"/>
  <c r="K102" i="18"/>
  <c r="K101" i="18"/>
  <c r="K100" i="18"/>
  <c r="K99" i="18"/>
  <c r="K98" i="18"/>
  <c r="K97" i="18"/>
  <c r="K96" i="18"/>
  <c r="K95" i="18"/>
  <c r="K94" i="18"/>
  <c r="K93" i="18"/>
  <c r="K92" i="18"/>
  <c r="I106" i="18"/>
  <c r="I105" i="18"/>
  <c r="I104" i="18"/>
  <c r="I103" i="18"/>
  <c r="I102" i="18"/>
  <c r="I101" i="18"/>
  <c r="I100" i="18"/>
  <c r="I99" i="18"/>
  <c r="I98" i="18"/>
  <c r="I97" i="18"/>
  <c r="I96" i="18"/>
  <c r="I95" i="18"/>
  <c r="I94" i="18"/>
  <c r="I93" i="18"/>
  <c r="I92" i="18"/>
  <c r="G93" i="18"/>
  <c r="G94" i="18"/>
  <c r="G95" i="18"/>
  <c r="G96" i="18"/>
  <c r="G97" i="18"/>
  <c r="G98" i="18"/>
  <c r="G99" i="18"/>
  <c r="G100" i="18"/>
  <c r="G101" i="18"/>
  <c r="G102" i="18"/>
  <c r="G103" i="18"/>
  <c r="G104" i="18"/>
  <c r="G105" i="18"/>
  <c r="G106" i="18"/>
  <c r="AC90" i="18"/>
  <c r="AC89" i="18"/>
  <c r="AC88" i="18"/>
  <c r="AC87" i="18"/>
  <c r="AC86" i="18"/>
  <c r="AC85" i="18"/>
  <c r="AC84" i="18"/>
  <c r="AC83" i="18"/>
  <c r="AC82" i="18"/>
  <c r="AC81" i="18"/>
  <c r="AC80" i="18"/>
  <c r="AC79" i="18"/>
  <c r="AC78" i="18"/>
  <c r="AC77" i="18"/>
  <c r="AC76" i="18"/>
  <c r="AC75" i="18"/>
  <c r="AC74" i="18"/>
  <c r="AC73" i="18"/>
  <c r="AC72" i="18"/>
  <c r="AC71" i="18"/>
  <c r="AC70" i="18"/>
  <c r="AC69" i="18"/>
  <c r="AC68" i="18"/>
  <c r="AC67" i="18"/>
  <c r="AC66" i="18"/>
  <c r="AC65" i="18"/>
  <c r="AC64" i="18"/>
  <c r="AC63" i="18"/>
  <c r="AC62" i="18"/>
  <c r="AC61" i="18"/>
  <c r="AC60" i="18"/>
  <c r="AA90" i="18"/>
  <c r="AA89" i="18"/>
  <c r="AA88" i="18"/>
  <c r="AA87" i="18"/>
  <c r="AA86" i="18"/>
  <c r="AA85" i="18"/>
  <c r="AA84" i="18"/>
  <c r="AA83" i="18"/>
  <c r="AA82" i="18"/>
  <c r="AA81" i="18"/>
  <c r="AA80" i="18"/>
  <c r="AA79" i="18"/>
  <c r="AA78" i="18"/>
  <c r="AA77" i="18"/>
  <c r="AA76" i="18"/>
  <c r="AA75" i="18"/>
  <c r="AA74" i="18"/>
  <c r="AA73" i="18"/>
  <c r="AA72" i="18"/>
  <c r="AA71" i="18"/>
  <c r="AA70" i="18"/>
  <c r="AA69" i="18"/>
  <c r="AA68" i="18"/>
  <c r="AA67" i="18"/>
  <c r="AA66" i="18"/>
  <c r="AA65" i="18"/>
  <c r="AA64" i="18"/>
  <c r="AA63" i="18"/>
  <c r="AA62" i="18"/>
  <c r="AA61" i="18"/>
  <c r="AA60" i="18"/>
  <c r="Y90" i="18"/>
  <c r="Y89" i="18"/>
  <c r="Y88" i="18"/>
  <c r="Y87" i="18"/>
  <c r="Y86" i="18"/>
  <c r="Y85" i="18"/>
  <c r="Y84" i="18"/>
  <c r="Y83" i="18"/>
  <c r="Y82" i="18"/>
  <c r="Y81" i="18"/>
  <c r="Y80" i="18"/>
  <c r="Y79" i="18"/>
  <c r="Y78" i="18"/>
  <c r="Y77" i="18"/>
  <c r="Y76" i="18"/>
  <c r="Y75" i="18"/>
  <c r="Y74" i="18"/>
  <c r="Y73" i="18"/>
  <c r="Y72" i="18"/>
  <c r="Y71" i="18"/>
  <c r="Y70" i="18"/>
  <c r="Y69" i="18"/>
  <c r="Y68" i="18"/>
  <c r="Y67" i="18"/>
  <c r="Y66" i="18"/>
  <c r="Y65" i="18"/>
  <c r="Y64" i="18"/>
  <c r="Y63" i="18"/>
  <c r="Y62" i="18"/>
  <c r="Y61" i="18"/>
  <c r="Y60" i="18"/>
  <c r="W90" i="18"/>
  <c r="W89" i="18"/>
  <c r="W88" i="18"/>
  <c r="W87" i="18"/>
  <c r="W86" i="18"/>
  <c r="W85" i="18"/>
  <c r="W84" i="18"/>
  <c r="W83" i="18"/>
  <c r="W82" i="18"/>
  <c r="W81" i="18"/>
  <c r="W80" i="18"/>
  <c r="W79" i="18"/>
  <c r="W78" i="18"/>
  <c r="W77" i="18"/>
  <c r="W76" i="18"/>
  <c r="W75" i="18"/>
  <c r="W74" i="18"/>
  <c r="W73" i="18"/>
  <c r="W72" i="18"/>
  <c r="W71" i="18"/>
  <c r="W70" i="18"/>
  <c r="W69" i="18"/>
  <c r="W68" i="18"/>
  <c r="W67" i="18"/>
  <c r="W66" i="18"/>
  <c r="W65" i="18"/>
  <c r="W64" i="18"/>
  <c r="W63" i="18"/>
  <c r="W62" i="18"/>
  <c r="W61" i="18"/>
  <c r="W60" i="18"/>
  <c r="U90" i="18"/>
  <c r="U89" i="18"/>
  <c r="U88" i="18"/>
  <c r="U87" i="18"/>
  <c r="U86" i="18"/>
  <c r="U85" i="18"/>
  <c r="U84" i="18"/>
  <c r="U83" i="18"/>
  <c r="U82" i="18"/>
  <c r="U81" i="18"/>
  <c r="U80" i="18"/>
  <c r="U79" i="18"/>
  <c r="U78" i="18"/>
  <c r="U77" i="18"/>
  <c r="U76" i="18"/>
  <c r="U75" i="18"/>
  <c r="U74" i="18"/>
  <c r="U73" i="18"/>
  <c r="U72" i="18"/>
  <c r="U71" i="18"/>
  <c r="U70" i="18"/>
  <c r="U69" i="18"/>
  <c r="U68" i="18"/>
  <c r="U67" i="18"/>
  <c r="U66" i="18"/>
  <c r="U65" i="18"/>
  <c r="U64" i="18"/>
  <c r="U63" i="18"/>
  <c r="U62" i="18"/>
  <c r="U61" i="18"/>
  <c r="U60" i="18"/>
  <c r="S90" i="18"/>
  <c r="S89" i="18"/>
  <c r="S88" i="18"/>
  <c r="S87" i="18"/>
  <c r="S86" i="18"/>
  <c r="S85" i="18"/>
  <c r="S84" i="18"/>
  <c r="S83" i="18"/>
  <c r="S82" i="18"/>
  <c r="S81" i="18"/>
  <c r="S80" i="18"/>
  <c r="S79" i="18"/>
  <c r="S78" i="18"/>
  <c r="S77" i="18"/>
  <c r="S76" i="18"/>
  <c r="S75" i="18"/>
  <c r="S74" i="18"/>
  <c r="S73" i="18"/>
  <c r="S72" i="18"/>
  <c r="S71" i="18"/>
  <c r="S70" i="18"/>
  <c r="S69" i="18"/>
  <c r="S68" i="18"/>
  <c r="S67" i="18"/>
  <c r="S66" i="18"/>
  <c r="S65" i="18"/>
  <c r="S64" i="18"/>
  <c r="S63" i="18"/>
  <c r="S62" i="18"/>
  <c r="S61" i="18"/>
  <c r="S60"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O90" i="18"/>
  <c r="O89" i="18"/>
  <c r="O88" i="18"/>
  <c r="O87" i="18"/>
  <c r="O86" i="18"/>
  <c r="O85" i="18"/>
  <c r="O84" i="18"/>
  <c r="O83" i="18"/>
  <c r="O82" i="18"/>
  <c r="O81" i="18"/>
  <c r="O80" i="18"/>
  <c r="O79" i="18"/>
  <c r="O78" i="18"/>
  <c r="O77" i="18"/>
  <c r="O76" i="18"/>
  <c r="O75" i="18"/>
  <c r="O74" i="18"/>
  <c r="O73" i="18"/>
  <c r="O72" i="18"/>
  <c r="O71" i="18"/>
  <c r="O70" i="18"/>
  <c r="O69" i="18"/>
  <c r="O68" i="18"/>
  <c r="O67" i="18"/>
  <c r="O66" i="18"/>
  <c r="O65" i="18"/>
  <c r="O64" i="18"/>
  <c r="O63" i="18"/>
  <c r="O62" i="18"/>
  <c r="O61" i="18"/>
  <c r="O60" i="18"/>
  <c r="M90" i="18"/>
  <c r="M89" i="18"/>
  <c r="M88" i="18"/>
  <c r="M87" i="18"/>
  <c r="M86" i="18"/>
  <c r="M85" i="18"/>
  <c r="M84" i="18"/>
  <c r="M83" i="18"/>
  <c r="M82" i="18"/>
  <c r="M81" i="18"/>
  <c r="M80" i="18"/>
  <c r="M79" i="18"/>
  <c r="M78" i="18"/>
  <c r="M77" i="18"/>
  <c r="M76" i="18"/>
  <c r="M75" i="18"/>
  <c r="M74" i="18"/>
  <c r="M73" i="18"/>
  <c r="M72" i="18"/>
  <c r="M71" i="18"/>
  <c r="M70" i="18"/>
  <c r="M69" i="18"/>
  <c r="M68" i="18"/>
  <c r="M67" i="18"/>
  <c r="M66" i="18"/>
  <c r="M65" i="18"/>
  <c r="M64" i="18"/>
  <c r="M63" i="18"/>
  <c r="M62" i="18"/>
  <c r="M61" i="18"/>
  <c r="M60"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I90" i="18"/>
  <c r="I89" i="18"/>
  <c r="I88" i="18"/>
  <c r="I87" i="18"/>
  <c r="I86" i="18"/>
  <c r="I85" i="18"/>
  <c r="I84" i="18"/>
  <c r="I83" i="18"/>
  <c r="I82" i="18"/>
  <c r="I81" i="18"/>
  <c r="I80" i="18"/>
  <c r="I79" i="18"/>
  <c r="I78" i="18"/>
  <c r="I77" i="18"/>
  <c r="I76" i="18"/>
  <c r="I75" i="18"/>
  <c r="I74" i="18"/>
  <c r="I73" i="18"/>
  <c r="I72" i="18"/>
  <c r="I71" i="18"/>
  <c r="I70" i="18"/>
  <c r="I69" i="18"/>
  <c r="I68" i="18"/>
  <c r="I67" i="18"/>
  <c r="I66" i="18"/>
  <c r="I65" i="18"/>
  <c r="I64" i="18"/>
  <c r="I63" i="18"/>
  <c r="I62" i="18"/>
  <c r="I61" i="18"/>
  <c r="I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AC58" i="18"/>
  <c r="AC57" i="18"/>
  <c r="AC56" i="18"/>
  <c r="AC55" i="18"/>
  <c r="AC54" i="18"/>
  <c r="AC53" i="18"/>
  <c r="AC52" i="18"/>
  <c r="AC51" i="18"/>
  <c r="AC50" i="18"/>
  <c r="AC49" i="18"/>
  <c r="AC48" i="18"/>
  <c r="AC47" i="18"/>
  <c r="AC46" i="18"/>
  <c r="AC45" i="18"/>
  <c r="AC44" i="18"/>
  <c r="AC43" i="18"/>
  <c r="AC42" i="18"/>
  <c r="AC41" i="18"/>
  <c r="AC40" i="18"/>
  <c r="AC39" i="18"/>
  <c r="AC38" i="18"/>
  <c r="AC37" i="18"/>
  <c r="AC36" i="18"/>
  <c r="AC35" i="18"/>
  <c r="AC34" i="18"/>
  <c r="AC33" i="18"/>
  <c r="AC32" i="18"/>
  <c r="AC31" i="18"/>
  <c r="AC30" i="18"/>
  <c r="AC29" i="18"/>
  <c r="AC28" i="18"/>
  <c r="AC27" i="18"/>
  <c r="AC26" i="18"/>
  <c r="AC25" i="18"/>
  <c r="AC24" i="18"/>
  <c r="AC23" i="18"/>
  <c r="AC22" i="18"/>
  <c r="AC21" i="18"/>
  <c r="AC20" i="18"/>
  <c r="AC19" i="18"/>
  <c r="AC18" i="18"/>
  <c r="AC17" i="18"/>
  <c r="AC16" i="18"/>
  <c r="AC15" i="18"/>
  <c r="AC14" i="18"/>
  <c r="AC13" i="18"/>
  <c r="AA58" i="18"/>
  <c r="AA57" i="18"/>
  <c r="AA56" i="18"/>
  <c r="AA55" i="18"/>
  <c r="AA54" i="18"/>
  <c r="AA53" i="18"/>
  <c r="AA52" i="18"/>
  <c r="AA51" i="18"/>
  <c r="AA50" i="18"/>
  <c r="AA49" i="18"/>
  <c r="AA48" i="18"/>
  <c r="AA47" i="18"/>
  <c r="AA46" i="18"/>
  <c r="AA45" i="18"/>
  <c r="AA44" i="18"/>
  <c r="AA43" i="18"/>
  <c r="AA42" i="18"/>
  <c r="AA41" i="18"/>
  <c r="AA40" i="18"/>
  <c r="AA39" i="18"/>
  <c r="AA38" i="18"/>
  <c r="AA37" i="18"/>
  <c r="AA36" i="18"/>
  <c r="AA35" i="18"/>
  <c r="AA34" i="18"/>
  <c r="AA33" i="18"/>
  <c r="AA32" i="18"/>
  <c r="AA31" i="18"/>
  <c r="AA30" i="18"/>
  <c r="AA29" i="18"/>
  <c r="AA28" i="18"/>
  <c r="AA27" i="18"/>
  <c r="AA26" i="18"/>
  <c r="AA25" i="18"/>
  <c r="AA24" i="18"/>
  <c r="AA23" i="18"/>
  <c r="AA22" i="18"/>
  <c r="AA21" i="18"/>
  <c r="AA20" i="18"/>
  <c r="AA19" i="18"/>
  <c r="AA18" i="18"/>
  <c r="AA17" i="18"/>
  <c r="AA16" i="18"/>
  <c r="AA15" i="18"/>
  <c r="AA14" i="18"/>
  <c r="AA13" i="18"/>
  <c r="Y58" i="18"/>
  <c r="Y57" i="18"/>
  <c r="Y56" i="18"/>
  <c r="Y55" i="18"/>
  <c r="Y54" i="18"/>
  <c r="Y53" i="18"/>
  <c r="Y52" i="18"/>
  <c r="Y51" i="18"/>
  <c r="Y50" i="18"/>
  <c r="Y49" i="18"/>
  <c r="Y48" i="18"/>
  <c r="Y47" i="18"/>
  <c r="Y46" i="18"/>
  <c r="Y45" i="18"/>
  <c r="Y44" i="18"/>
  <c r="Y43" i="18"/>
  <c r="Y42" i="18"/>
  <c r="Y41" i="18"/>
  <c r="Y40" i="18"/>
  <c r="Y39" i="18"/>
  <c r="Y38" i="18"/>
  <c r="Y37" i="18"/>
  <c r="Y36" i="18"/>
  <c r="Y35" i="18"/>
  <c r="Y34" i="18"/>
  <c r="Y33" i="18"/>
  <c r="Y32" i="18"/>
  <c r="Y31" i="18"/>
  <c r="Y30" i="18"/>
  <c r="Y29" i="18"/>
  <c r="Y28" i="18"/>
  <c r="Y27" i="18"/>
  <c r="Y26" i="18"/>
  <c r="Y25" i="18"/>
  <c r="Y24" i="18"/>
  <c r="Y23" i="18"/>
  <c r="Y22" i="18"/>
  <c r="Y21" i="18"/>
  <c r="Y20" i="18"/>
  <c r="Y19" i="18"/>
  <c r="Y18" i="18"/>
  <c r="Y17" i="18"/>
  <c r="Y16" i="18"/>
  <c r="Y15" i="18"/>
  <c r="Y14" i="18"/>
  <c r="Y13" i="18"/>
  <c r="W58" i="18"/>
  <c r="W57" i="18"/>
  <c r="W56" i="18"/>
  <c r="W55" i="18"/>
  <c r="W54" i="18"/>
  <c r="W53" i="18"/>
  <c r="W52" i="18"/>
  <c r="W51" i="18"/>
  <c r="W50" i="18"/>
  <c r="W49" i="18"/>
  <c r="W48" i="18"/>
  <c r="W47" i="18"/>
  <c r="W46" i="18"/>
  <c r="W45" i="18"/>
  <c r="W44" i="18"/>
  <c r="W43" i="18"/>
  <c r="W42" i="18"/>
  <c r="W41" i="18"/>
  <c r="W40" i="18"/>
  <c r="W39" i="18"/>
  <c r="W38" i="18"/>
  <c r="W37" i="18"/>
  <c r="W36" i="18"/>
  <c r="W35" i="18"/>
  <c r="W34" i="18"/>
  <c r="W33" i="18"/>
  <c r="W32" i="18"/>
  <c r="W31" i="18"/>
  <c r="W30" i="18"/>
  <c r="W29" i="18"/>
  <c r="W28" i="18"/>
  <c r="W27" i="18"/>
  <c r="W26" i="18"/>
  <c r="W25" i="18"/>
  <c r="W24" i="18"/>
  <c r="W23" i="18"/>
  <c r="W22" i="18"/>
  <c r="W21" i="18"/>
  <c r="W20" i="18"/>
  <c r="W19" i="18"/>
  <c r="W18" i="18"/>
  <c r="W17" i="18"/>
  <c r="W16" i="18"/>
  <c r="W15" i="18"/>
  <c r="W14" i="18"/>
  <c r="W13" i="18"/>
  <c r="U58" i="18"/>
  <c r="U57" i="18"/>
  <c r="U56" i="18"/>
  <c r="U55" i="18"/>
  <c r="U54" i="18"/>
  <c r="U53" i="18"/>
  <c r="U52" i="18"/>
  <c r="U51" i="18"/>
  <c r="U50" i="18"/>
  <c r="U49" i="18"/>
  <c r="U48" i="18"/>
  <c r="U47" i="18"/>
  <c r="U46" i="18"/>
  <c r="U45" i="18"/>
  <c r="U44" i="18"/>
  <c r="U43" i="18"/>
  <c r="U42" i="18"/>
  <c r="U41" i="18"/>
  <c r="U40" i="18"/>
  <c r="U39" i="18"/>
  <c r="U38" i="18"/>
  <c r="U37" i="18"/>
  <c r="U36" i="18"/>
  <c r="U35" i="18"/>
  <c r="U34" i="18"/>
  <c r="U33" i="18"/>
  <c r="U32" i="18"/>
  <c r="U31" i="18"/>
  <c r="U30" i="18"/>
  <c r="U29" i="18"/>
  <c r="U28" i="18"/>
  <c r="U27" i="18"/>
  <c r="U26" i="18"/>
  <c r="U25" i="18"/>
  <c r="U24" i="18"/>
  <c r="U23" i="18"/>
  <c r="U22" i="18"/>
  <c r="U21" i="18"/>
  <c r="U20" i="18"/>
  <c r="U19" i="18"/>
  <c r="U18" i="18"/>
  <c r="U17" i="18"/>
  <c r="U16" i="18"/>
  <c r="U15" i="18"/>
  <c r="U14" i="18"/>
  <c r="U13" i="18"/>
  <c r="S58" i="18"/>
  <c r="S57" i="18"/>
  <c r="S56" i="18"/>
  <c r="S55" i="18"/>
  <c r="S54" i="18"/>
  <c r="S53" i="18"/>
  <c r="S52" i="18"/>
  <c r="S51" i="18"/>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S14" i="18"/>
  <c r="S13"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O58" i="18"/>
  <c r="O57" i="18"/>
  <c r="O56" i="18"/>
  <c r="O55" i="18"/>
  <c r="O54" i="18"/>
  <c r="O5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M58" i="18"/>
  <c r="M57" i="18"/>
  <c r="M56" i="18"/>
  <c r="M55" i="18"/>
  <c r="M54" i="18"/>
  <c r="M53" i="18"/>
  <c r="M52" i="18"/>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20" i="18"/>
  <c r="M19" i="18"/>
  <c r="M18" i="18"/>
  <c r="M17" i="18"/>
  <c r="M16" i="18"/>
  <c r="M15" i="18"/>
  <c r="M14" i="18"/>
  <c r="M13"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AD39" i="13" l="1"/>
  <c r="AD45" i="13"/>
  <c r="AD35" i="13"/>
  <c r="Q74" i="13"/>
  <c r="P74" i="13" s="1"/>
  <c r="AD42" i="13"/>
  <c r="AD41" i="13"/>
  <c r="AD44" i="13"/>
  <c r="AD36" i="13"/>
  <c r="AD46" i="13"/>
  <c r="AD49" i="13"/>
  <c r="AD53" i="13"/>
  <c r="AD50" i="13"/>
  <c r="AD48" i="13"/>
  <c r="AD47" i="13"/>
  <c r="AD52" i="13"/>
  <c r="AD43" i="13"/>
  <c r="AA74" i="13"/>
  <c r="Z74" i="13" s="1"/>
  <c r="AD67" i="13"/>
  <c r="AD70" i="13"/>
  <c r="AD66" i="13"/>
  <c r="M74" i="13"/>
  <c r="L74" i="13" s="1"/>
  <c r="AD65" i="13"/>
  <c r="AD68" i="13"/>
  <c r="AD69" i="13"/>
  <c r="AD71" i="13"/>
  <c r="AD72" i="13"/>
  <c r="AD70" i="18"/>
  <c r="AD69" i="18"/>
  <c r="AD71" i="18"/>
  <c r="AD72" i="18"/>
  <c r="AD74" i="18"/>
  <c r="AD73" i="18"/>
  <c r="AD68" i="18"/>
  <c r="AD62" i="18"/>
  <c r="AD63" i="18"/>
  <c r="AD64" i="18"/>
  <c r="AD75" i="18"/>
  <c r="AD65" i="18"/>
  <c r="AD67" i="18"/>
  <c r="AD77" i="18"/>
  <c r="AD61" i="18"/>
  <c r="AD81" i="18"/>
  <c r="AD78" i="18"/>
  <c r="AD66" i="18"/>
  <c r="AD76" i="18"/>
  <c r="AD95" i="18"/>
  <c r="AD96" i="18"/>
  <c r="AD105" i="18"/>
  <c r="AD103" i="18"/>
  <c r="AD106" i="18"/>
  <c r="AD93" i="18"/>
  <c r="AD94" i="18"/>
  <c r="AD102" i="18"/>
  <c r="AD101" i="18"/>
  <c r="AD100" i="18"/>
  <c r="AD104" i="18"/>
  <c r="AD98" i="18"/>
  <c r="AD99" i="18"/>
  <c r="AD97" i="18"/>
  <c r="AC74" i="13"/>
  <c r="AB74" i="13" s="1"/>
  <c r="Y74" i="13"/>
  <c r="X74" i="13" s="1"/>
  <c r="W74" i="13"/>
  <c r="V74" i="13" s="1"/>
  <c r="U74" i="13"/>
  <c r="T74" i="13" s="1"/>
  <c r="S74" i="13"/>
  <c r="R74" i="13" s="1"/>
  <c r="O74" i="13"/>
  <c r="N74" i="13" s="1"/>
  <c r="K74" i="13"/>
  <c r="J74" i="13" s="1"/>
  <c r="AD87" i="18"/>
  <c r="AD79" i="18"/>
  <c r="AD88" i="18"/>
  <c r="AD80" i="18"/>
  <c r="AD89" i="18"/>
  <c r="AD90" i="18"/>
  <c r="AD86" i="18"/>
  <c r="AD82" i="18"/>
  <c r="AD83" i="18"/>
  <c r="AD84" i="18"/>
  <c r="AD85" i="18"/>
  <c r="AD49" i="18"/>
  <c r="AD50" i="18"/>
  <c r="AD45" i="18"/>
  <c r="AD43" i="18"/>
  <c r="AD42" i="18"/>
  <c r="AD44" i="18"/>
  <c r="AD48" i="18"/>
  <c r="AD46" i="18"/>
  <c r="AD54" i="18"/>
  <c r="AD51" i="18"/>
  <c r="AD53" i="18"/>
  <c r="AD34" i="18"/>
  <c r="AD33" i="18"/>
  <c r="AD31" i="18"/>
  <c r="AD35" i="18"/>
  <c r="AD30" i="18"/>
  <c r="AD36" i="18"/>
  <c r="AD32" i="18"/>
  <c r="AD47" i="18"/>
  <c r="AD41" i="18"/>
  <c r="AD40" i="18"/>
  <c r="AD52" i="18"/>
  <c r="AD39" i="18"/>
  <c r="AD58" i="18"/>
  <c r="AD38" i="18"/>
  <c r="AD57" i="18"/>
  <c r="AD37" i="18"/>
  <c r="AD56" i="18"/>
  <c r="AD55" i="18"/>
  <c r="G113" i="18" l="1"/>
  <c r="G114" i="18"/>
  <c r="M60" i="42"/>
  <c r="I60" i="42"/>
  <c r="M59" i="42"/>
  <c r="L59" i="42"/>
  <c r="K59" i="42"/>
  <c r="M58" i="42"/>
  <c r="L58" i="42"/>
  <c r="K58" i="42"/>
  <c r="M56" i="42"/>
  <c r="L56" i="42"/>
  <c r="I56" i="42"/>
  <c r="M66" i="42"/>
  <c r="J66" i="42"/>
  <c r="I66" i="42"/>
  <c r="M72" i="42"/>
  <c r="I72" i="42"/>
  <c r="M71" i="42"/>
  <c r="L71" i="42"/>
  <c r="K71" i="42"/>
  <c r="M70" i="42"/>
  <c r="L70" i="42"/>
  <c r="K70" i="42"/>
  <c r="M68" i="42"/>
  <c r="L68" i="42"/>
  <c r="I68" i="42"/>
  <c r="M36" i="42"/>
  <c r="I36" i="42"/>
  <c r="M35" i="42"/>
  <c r="L35" i="42"/>
  <c r="K35" i="42"/>
  <c r="M34" i="42"/>
  <c r="L34" i="42"/>
  <c r="K34" i="42"/>
  <c r="M32" i="42"/>
  <c r="L32" i="42"/>
  <c r="I32" i="42"/>
  <c r="M30" i="42"/>
  <c r="J30" i="42"/>
  <c r="I30" i="42"/>
  <c r="AD113" i="18" l="1"/>
  <c r="AD114" i="18"/>
  <c r="I64" i="13"/>
  <c r="G64" i="13"/>
  <c r="G62" i="13"/>
  <c r="G61" i="13"/>
  <c r="G60" i="13"/>
  <c r="G59" i="13"/>
  <c r="G58" i="13"/>
  <c r="G57" i="13"/>
  <c r="G56" i="13"/>
  <c r="G55" i="13"/>
  <c r="G34" i="13"/>
  <c r="G32" i="13"/>
  <c r="AD32" i="13" s="1"/>
  <c r="G31" i="13"/>
  <c r="AD31" i="13" s="1"/>
  <c r="G30" i="13"/>
  <c r="AD30" i="13" s="1"/>
  <c r="G29" i="13"/>
  <c r="AD29" i="13" s="1"/>
  <c r="G28" i="13"/>
  <c r="AD28" i="13" s="1"/>
  <c r="G27" i="13"/>
  <c r="AD27" i="13" s="1"/>
  <c r="G26" i="13"/>
  <c r="AD26" i="13" s="1"/>
  <c r="G25" i="13"/>
  <c r="AD25" i="13" s="1"/>
  <c r="G24" i="13"/>
  <c r="AD24" i="13" s="1"/>
  <c r="G23" i="13"/>
  <c r="AD23" i="13" s="1"/>
  <c r="G22" i="13"/>
  <c r="AD22" i="13" s="1"/>
  <c r="G21" i="13"/>
  <c r="AD21" i="13" s="1"/>
  <c r="G20" i="13"/>
  <c r="AD20" i="13" s="1"/>
  <c r="G19" i="13"/>
  <c r="AD19" i="13" s="1"/>
  <c r="G18" i="13"/>
  <c r="AD18" i="13" s="1"/>
  <c r="G17" i="13"/>
  <c r="AD17" i="13" s="1"/>
  <c r="G16" i="13"/>
  <c r="AD16" i="13" s="1"/>
  <c r="G15" i="13"/>
  <c r="AD15" i="13" s="1"/>
  <c r="G13" i="13"/>
  <c r="G108" i="18"/>
  <c r="G109" i="18"/>
  <c r="G110" i="18"/>
  <c r="G111" i="18"/>
  <c r="G112" i="18"/>
  <c r="U116" i="18"/>
  <c r="T116" i="18" s="1"/>
  <c r="G60" i="18"/>
  <c r="I13" i="18"/>
  <c r="G13" i="18"/>
  <c r="AD13" i="18" s="1"/>
  <c r="G74" i="13" l="1"/>
  <c r="I74" i="13"/>
  <c r="H74" i="13" s="1"/>
  <c r="AD108" i="18"/>
  <c r="K116" i="18"/>
  <c r="J116" i="18" s="1"/>
  <c r="AC116" i="18"/>
  <c r="AB116" i="18" s="1"/>
  <c r="Q116" i="18"/>
  <c r="P116" i="18" s="1"/>
  <c r="O116" i="18"/>
  <c r="N116" i="18" s="1"/>
  <c r="M116" i="18"/>
  <c r="L116" i="18" s="1"/>
  <c r="AA116" i="18"/>
  <c r="Z116" i="18" s="1"/>
  <c r="I116" i="18"/>
  <c r="H116" i="18" s="1"/>
  <c r="Y116" i="18"/>
  <c r="X116" i="18" s="1"/>
  <c r="W116" i="18"/>
  <c r="V116" i="18" s="1"/>
  <c r="S116" i="18"/>
  <c r="R116" i="18" s="1"/>
  <c r="AD109" i="18"/>
  <c r="AD110" i="18"/>
  <c r="AD112" i="18"/>
  <c r="AD111" i="18"/>
  <c r="AD60" i="18"/>
  <c r="E115" i="18" l="1"/>
  <c r="M115" i="18" s="1"/>
  <c r="L115" i="18" s="1"/>
  <c r="E91" i="18"/>
  <c r="U115" i="18" l="1"/>
  <c r="T115" i="18" s="1"/>
  <c r="W115" i="18"/>
  <c r="V115" i="18" s="1"/>
  <c r="I115" i="18"/>
  <c r="H115" i="18" s="1"/>
  <c r="G115" i="18"/>
  <c r="F115" i="18" s="1"/>
  <c r="S115" i="18"/>
  <c r="R115" i="18" s="1"/>
  <c r="K115" i="18"/>
  <c r="J115" i="18" s="1"/>
  <c r="O115" i="18"/>
  <c r="N115" i="18" s="1"/>
  <c r="AA115" i="18"/>
  <c r="Z115" i="18" s="1"/>
  <c r="AC115" i="18"/>
  <c r="AB115" i="18" s="1"/>
  <c r="Y115" i="18"/>
  <c r="X115" i="18" s="1"/>
  <c r="Q115" i="18"/>
  <c r="P115" i="18" s="1"/>
  <c r="M91" i="18"/>
  <c r="L91" i="18" s="1"/>
  <c r="G91" i="18"/>
  <c r="F91" i="18" s="1"/>
  <c r="U91" i="18"/>
  <c r="T91" i="18" s="1"/>
  <c r="AA91" i="18"/>
  <c r="Z91" i="18" s="1"/>
  <c r="I91" i="18"/>
  <c r="H91" i="18" s="1"/>
  <c r="O91" i="18"/>
  <c r="N91" i="18" s="1"/>
  <c r="W91" i="18"/>
  <c r="V91" i="18" s="1"/>
  <c r="Q91" i="18"/>
  <c r="P91" i="18" s="1"/>
  <c r="S91" i="18"/>
  <c r="R91" i="18" s="1"/>
  <c r="Y91" i="18"/>
  <c r="X91" i="18" s="1"/>
  <c r="AC91" i="18"/>
  <c r="AB91" i="18" s="1"/>
  <c r="K91" i="18"/>
  <c r="J91" i="18" s="1"/>
  <c r="AD13" i="13"/>
  <c r="G92" i="18"/>
  <c r="G116" i="18" s="1"/>
  <c r="E33" i="13" l="1"/>
  <c r="AD115" i="18"/>
  <c r="AD92" i="18"/>
  <c r="E107" i="18" s="1"/>
  <c r="F116" i="18"/>
  <c r="AD116" i="18" s="1"/>
  <c r="AD55" i="13"/>
  <c r="AD58" i="13"/>
  <c r="AD61" i="13"/>
  <c r="AD57" i="13"/>
  <c r="AD60" i="13"/>
  <c r="AD64" i="13"/>
  <c r="AD56" i="13"/>
  <c r="AD59" i="13"/>
  <c r="AD62" i="13"/>
  <c r="AD34" i="13"/>
  <c r="AD14" i="18"/>
  <c r="AD15" i="18"/>
  <c r="AD16" i="18"/>
  <c r="AD17" i="18"/>
  <c r="AD18" i="18"/>
  <c r="AD19" i="18"/>
  <c r="AD20" i="18"/>
  <c r="AD21" i="18"/>
  <c r="AD22" i="18"/>
  <c r="AD23" i="18"/>
  <c r="AD24" i="18"/>
  <c r="AD25" i="18"/>
  <c r="AD26" i="18"/>
  <c r="AD27" i="18"/>
  <c r="AD28" i="18"/>
  <c r="AD29" i="18"/>
  <c r="I33" i="13" l="1"/>
  <c r="H33" i="13" s="1"/>
  <c r="AC33" i="13"/>
  <c r="AB33" i="13" s="1"/>
  <c r="E73" i="13"/>
  <c r="AC73" i="13" s="1"/>
  <c r="AB73" i="13" s="1"/>
  <c r="E63" i="13"/>
  <c r="K63" i="13" s="1"/>
  <c r="J63" i="13" s="1"/>
  <c r="E54" i="13"/>
  <c r="S54" i="13" s="1"/>
  <c r="R54" i="13" s="1"/>
  <c r="U33" i="13"/>
  <c r="T33" i="13" s="1"/>
  <c r="G33" i="13"/>
  <c r="O107" i="18"/>
  <c r="N107" i="18" s="1"/>
  <c r="G107" i="18"/>
  <c r="F107" i="18" s="1"/>
  <c r="M107" i="18"/>
  <c r="L107" i="18" s="1"/>
  <c r="Q107" i="18"/>
  <c r="P107" i="18" s="1"/>
  <c r="S107" i="18"/>
  <c r="R107" i="18" s="1"/>
  <c r="AC107" i="18"/>
  <c r="AB107" i="18" s="1"/>
  <c r="I107" i="18"/>
  <c r="H107" i="18" s="1"/>
  <c r="U107" i="18"/>
  <c r="T107" i="18" s="1"/>
  <c r="W107" i="18"/>
  <c r="V107" i="18" s="1"/>
  <c r="AA107" i="18"/>
  <c r="Z107" i="18" s="1"/>
  <c r="Y107" i="18"/>
  <c r="X107" i="18" s="1"/>
  <c r="K107" i="18"/>
  <c r="J107" i="18" s="1"/>
  <c r="E59" i="18"/>
  <c r="M33" i="13"/>
  <c r="L33" i="13" s="1"/>
  <c r="O33" i="13"/>
  <c r="N33" i="13" s="1"/>
  <c r="Q33" i="13"/>
  <c r="P33" i="13" s="1"/>
  <c r="S33" i="13"/>
  <c r="R33" i="13" s="1"/>
  <c r="AA33" i="13"/>
  <c r="Z33" i="13" s="1"/>
  <c r="K33" i="13"/>
  <c r="J33" i="13" s="1"/>
  <c r="Y33" i="13"/>
  <c r="X33" i="13" s="1"/>
  <c r="W33" i="13"/>
  <c r="V33" i="13" s="1"/>
  <c r="F74" i="13"/>
  <c r="AD74" i="13" s="1"/>
  <c r="AA73" i="13" l="1"/>
  <c r="Z73" i="13" s="1"/>
  <c r="I73" i="13"/>
  <c r="H73" i="13" s="1"/>
  <c r="U73" i="13"/>
  <c r="T73" i="13" s="1"/>
  <c r="S73" i="13"/>
  <c r="R73" i="13" s="1"/>
  <c r="W73" i="13"/>
  <c r="V73" i="13" s="1"/>
  <c r="M73" i="13"/>
  <c r="L73" i="13" s="1"/>
  <c r="K73" i="13"/>
  <c r="J73" i="13" s="1"/>
  <c r="O73" i="13"/>
  <c r="N73" i="13" s="1"/>
  <c r="Q73" i="13"/>
  <c r="P73" i="13" s="1"/>
  <c r="Y73" i="13"/>
  <c r="X73" i="13" s="1"/>
  <c r="G73" i="13"/>
  <c r="F73" i="13" s="1"/>
  <c r="M63" i="13"/>
  <c r="L63" i="13" s="1"/>
  <c r="W63" i="13"/>
  <c r="V63" i="13" s="1"/>
  <c r="AA63" i="13"/>
  <c r="Z63" i="13" s="1"/>
  <c r="S63" i="13"/>
  <c r="R63" i="13" s="1"/>
  <c r="U63" i="13"/>
  <c r="T63" i="13" s="1"/>
  <c r="AC63" i="13"/>
  <c r="AB63" i="13" s="1"/>
  <c r="I63" i="13"/>
  <c r="H63" i="13" s="1"/>
  <c r="O63" i="13"/>
  <c r="N63" i="13" s="1"/>
  <c r="Q63" i="13"/>
  <c r="P63" i="13" s="1"/>
  <c r="Y63" i="13"/>
  <c r="X63" i="13" s="1"/>
  <c r="I54" i="13"/>
  <c r="H54" i="13" s="1"/>
  <c r="G54" i="13"/>
  <c r="F54" i="13" s="1"/>
  <c r="O54" i="13"/>
  <c r="N54" i="13" s="1"/>
  <c r="Y54" i="13"/>
  <c r="X54" i="13" s="1"/>
  <c r="AA54" i="13"/>
  <c r="Z54" i="13" s="1"/>
  <c r="AC54" i="13"/>
  <c r="AB54" i="13" s="1"/>
  <c r="M54" i="13"/>
  <c r="L54" i="13" s="1"/>
  <c r="K54" i="13"/>
  <c r="J54" i="13" s="1"/>
  <c r="Q54" i="13"/>
  <c r="P54" i="13" s="1"/>
  <c r="U54" i="13"/>
  <c r="T54" i="13" s="1"/>
  <c r="W54" i="13"/>
  <c r="V54" i="13" s="1"/>
  <c r="K59" i="18"/>
  <c r="J59" i="18" s="1"/>
  <c r="AD107" i="18"/>
  <c r="W59" i="18"/>
  <c r="V59" i="18" s="1"/>
  <c r="AC59" i="18"/>
  <c r="AB59" i="18" s="1"/>
  <c r="G59" i="18"/>
  <c r="F59" i="18" s="1"/>
  <c r="S59" i="18"/>
  <c r="R59" i="18" s="1"/>
  <c r="AA59" i="18"/>
  <c r="Z59" i="18" s="1"/>
  <c r="M59" i="18"/>
  <c r="L59" i="18" s="1"/>
  <c r="U59" i="18"/>
  <c r="T59" i="18" s="1"/>
  <c r="I59" i="18"/>
  <c r="H59" i="18" s="1"/>
  <c r="O59" i="18"/>
  <c r="N59" i="18" s="1"/>
  <c r="Q59" i="18"/>
  <c r="P59" i="18" s="1"/>
  <c r="Y59" i="18"/>
  <c r="X59" i="18" s="1"/>
  <c r="F33" i="13"/>
  <c r="AD33" i="13" s="1"/>
  <c r="AD59" i="18" l="1"/>
  <c r="K16" i="42"/>
  <c r="I16" i="42"/>
  <c r="M52" i="42"/>
  <c r="L52" i="42"/>
  <c r="L16" i="42"/>
  <c r="K52" i="42"/>
  <c r="M16" i="42"/>
  <c r="I52" i="42"/>
  <c r="K18" i="42"/>
  <c r="M18" i="42"/>
  <c r="M54" i="42"/>
  <c r="L54" i="42"/>
  <c r="L18" i="42"/>
  <c r="K54" i="42"/>
  <c r="M14" i="42"/>
  <c r="L14" i="42"/>
  <c r="I14" i="42"/>
  <c r="I50" i="42"/>
  <c r="L50" i="42"/>
  <c r="M50" i="42"/>
  <c r="I12" i="42"/>
  <c r="M12" i="42"/>
  <c r="I42" i="42"/>
  <c r="K42" i="42"/>
  <c r="M42" i="42"/>
  <c r="M48" i="42"/>
  <c r="K12" i="42"/>
  <c r="I48" i="42"/>
  <c r="K48" i="42"/>
  <c r="M47" i="42"/>
  <c r="J11" i="42"/>
  <c r="M41" i="42"/>
  <c r="L47" i="42"/>
  <c r="K41" i="42"/>
  <c r="L41" i="42"/>
  <c r="K47" i="42"/>
  <c r="J47" i="42"/>
  <c r="J41" i="42"/>
  <c r="M11" i="42"/>
  <c r="L11" i="42"/>
  <c r="K11" i="42"/>
  <c r="L8" i="42"/>
  <c r="J8" i="42"/>
  <c r="L38" i="42"/>
  <c r="J44" i="42"/>
  <c r="J38" i="42"/>
  <c r="I44" i="42"/>
  <c r="M8" i="42"/>
  <c r="M44" i="42"/>
  <c r="I8" i="42"/>
  <c r="M38" i="42"/>
  <c r="L44" i="42"/>
  <c r="I38" i="42"/>
  <c r="M10" i="42"/>
  <c r="I10" i="42"/>
  <c r="L46" i="42"/>
  <c r="L40" i="42"/>
  <c r="I46" i="42"/>
  <c r="I40" i="42"/>
  <c r="L10" i="42"/>
  <c r="M46" i="42"/>
  <c r="M40" i="42"/>
  <c r="AD91" i="18"/>
  <c r="AD54" i="13"/>
  <c r="AD73" i="13"/>
  <c r="G63" i="13" l="1"/>
  <c r="F63" i="13" s="1"/>
  <c r="L53" i="42" l="1"/>
  <c r="I17" i="42"/>
  <c r="M53" i="42"/>
  <c r="I53" i="42"/>
  <c r="M17" i="42"/>
  <c r="L17" i="42"/>
  <c r="AD6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troym</author>
  </authors>
  <commentList>
    <comment ref="F1" authorId="0" shapeId="0" xr:uid="{E52ACA0F-B21F-40E2-9A44-351964B677A5}">
      <text>
        <r>
          <rPr>
            <b/>
            <sz val="9"/>
            <color indexed="81"/>
            <rFont val="Tahoma"/>
            <family val="2"/>
          </rPr>
          <t>Does not need to be a complete listing</t>
        </r>
      </text>
    </comment>
  </commentList>
</comments>
</file>

<file path=xl/sharedStrings.xml><?xml version="1.0" encoding="utf-8"?>
<sst xmlns="http://schemas.openxmlformats.org/spreadsheetml/2006/main" count="996" uniqueCount="430">
  <si>
    <t>HOW TO USE THIS TOOL</t>
  </si>
  <si>
    <r>
      <rPr>
        <b/>
        <sz val="11"/>
        <color theme="1"/>
        <rFont val="Calibri"/>
        <family val="2"/>
        <scheme val="minor"/>
      </rPr>
      <t>Before using this package,</t>
    </r>
    <r>
      <rPr>
        <sz val="11"/>
        <color theme="1"/>
        <rFont val="Calibri"/>
        <family val="2"/>
        <scheme val="minor"/>
      </rPr>
      <t xml:space="preserve"> the municipality will require their park assets to be segmented into asset classes (Groups of like assets providing a distinct role in providing services and governed/measured by common Technical Levels of Service targets). See </t>
    </r>
    <r>
      <rPr>
        <b/>
        <sz val="11"/>
        <color theme="1"/>
        <rFont val="Calibri"/>
        <family val="2"/>
        <scheme val="minor"/>
      </rPr>
      <t xml:space="preserve">Tab 1 </t>
    </r>
    <r>
      <rPr>
        <sz val="11"/>
        <color theme="1"/>
        <rFont val="Calibri"/>
        <family val="2"/>
        <scheme val="minor"/>
      </rPr>
      <t xml:space="preserve">for examples of a parks asset hierarchy.
</t>
    </r>
    <r>
      <rPr>
        <b/>
        <sz val="11"/>
        <color theme="1"/>
        <rFont val="Calibri"/>
        <family val="2"/>
        <scheme val="minor"/>
      </rPr>
      <t>Key definitions</t>
    </r>
    <r>
      <rPr>
        <sz val="11"/>
        <color theme="1"/>
        <rFont val="Calibri"/>
        <family val="2"/>
        <scheme val="minor"/>
      </rPr>
      <t xml:space="preserve">
For the purposes of this toolkit, we have used the following service divisions (see Tab 1):
</t>
    </r>
    <r>
      <rPr>
        <b/>
        <sz val="11"/>
        <color theme="1"/>
        <rFont val="Calibri"/>
        <family val="2"/>
        <scheme val="minor"/>
      </rPr>
      <t xml:space="preserve">Developed Parks and Areas - </t>
    </r>
    <r>
      <rPr>
        <sz val="11"/>
        <color theme="1"/>
        <rFont val="Calibri"/>
        <family val="2"/>
        <scheme val="minor"/>
      </rPr>
      <t xml:space="preserve">A park that has been intentionally designed and built with recreational infrastructure and amenities such as playgrounds, sports fields, pathways, lighting, washrooms, or parking. Natural features may be present, but the primary purpose is structured human use and recreation.
</t>
    </r>
    <r>
      <rPr>
        <b/>
        <sz val="11"/>
        <color theme="1"/>
        <rFont val="Calibri"/>
        <family val="2"/>
        <scheme val="minor"/>
      </rPr>
      <t xml:space="preserve">Natural Parks and Areas - </t>
    </r>
    <r>
      <rPr>
        <sz val="11"/>
        <color theme="1"/>
        <rFont val="Calibri"/>
        <family val="2"/>
        <scheme val="minor"/>
      </rPr>
      <t xml:space="preserve">A park that is primarily maintained in a natural or semi-natural state, with minimal built infrastructure. Its main purpose is to protect ecological features and provide passive recreation like walking, birdwatching, and nature appreciation, while supporting habitat and ecosystem functions.
Your hierarchy may look different, but we recommend distinguishing parks that are focused on recreation from more natural areas, because the technical levels of service can be quite different for each type. </t>
    </r>
  </si>
  <si>
    <t xml:space="preserve">This tool divides Technical Levels of Service (TLOS) into 3 categories:
</t>
  </si>
  <si>
    <r>
      <t xml:space="preserve"> 1.</t>
    </r>
    <r>
      <rPr>
        <sz val="11"/>
        <rFont val="Calibri"/>
        <family val="2"/>
        <scheme val="minor"/>
      </rPr>
      <t xml:space="preserve"> </t>
    </r>
    <r>
      <rPr>
        <b/>
        <sz val="11"/>
        <rFont val="Calibri (Body)"/>
      </rPr>
      <t>Condition</t>
    </r>
    <r>
      <rPr>
        <b/>
        <sz val="11"/>
        <color theme="1"/>
        <rFont val="Calibri"/>
        <family val="2"/>
        <scheme val="minor"/>
      </rPr>
      <t xml:space="preserve"> Asset Levels of Service (ALOS)</t>
    </r>
    <r>
      <rPr>
        <sz val="11"/>
        <color theme="1"/>
        <rFont val="Calibri"/>
        <family val="2"/>
        <scheme val="minor"/>
      </rPr>
      <t xml:space="preserve"> - Measure the condition or “health” of the assets (see cells and tabs in light blue). Condition ALOS measures and targets are found on </t>
    </r>
    <r>
      <rPr>
        <b/>
        <sz val="11"/>
        <color theme="1"/>
        <rFont val="Calibri"/>
        <family val="2"/>
        <scheme val="minor"/>
      </rPr>
      <t>Tab 4</t>
    </r>
    <r>
      <rPr>
        <sz val="11"/>
        <color theme="1"/>
        <rFont val="Calibri"/>
        <family val="2"/>
        <scheme val="minor"/>
      </rPr>
      <t xml:space="preserve">. Data used to assess current Condition ALOS is sourced from the municipality. </t>
    </r>
  </si>
  <si>
    <r>
      <t xml:space="preserve">2. </t>
    </r>
    <r>
      <rPr>
        <b/>
        <sz val="11"/>
        <rFont val="Calibri (Body)"/>
      </rPr>
      <t>Performance</t>
    </r>
    <r>
      <rPr>
        <b/>
        <sz val="11"/>
        <color theme="1"/>
        <rFont val="Calibri"/>
        <family val="2"/>
        <scheme val="minor"/>
      </rPr>
      <t xml:space="preserve"> Asset Levels of Service</t>
    </r>
    <r>
      <rPr>
        <sz val="11"/>
        <color theme="1"/>
        <rFont val="Calibri"/>
        <family val="2"/>
        <scheme val="minor"/>
      </rPr>
      <t xml:space="preserve"> - Measures the adequacy of the assets and their “fit-for-purpose” to meet service and environmental requirements (see cells and tabs in gold). AMONTario uses three Performance ALOS measures for parks assets: Operational Functionality, Capacity to Meet Demands, and Environmental Resiliency. Performance ALOS descriptions and targets are found on </t>
    </r>
    <r>
      <rPr>
        <b/>
        <sz val="11"/>
        <color theme="1"/>
        <rFont val="Calibri"/>
        <family val="2"/>
        <scheme val="minor"/>
      </rPr>
      <t>Tab 5</t>
    </r>
    <r>
      <rPr>
        <sz val="11"/>
        <color theme="1"/>
        <rFont val="Calibri"/>
        <family val="2"/>
        <scheme val="minor"/>
      </rPr>
      <t xml:space="preserve"> and criteria to evaluate each Performance ALOS are found in </t>
    </r>
    <r>
      <rPr>
        <b/>
        <sz val="11"/>
        <color theme="1"/>
        <rFont val="Calibri"/>
        <family val="2"/>
        <scheme val="minor"/>
      </rPr>
      <t>Column D</t>
    </r>
    <r>
      <rPr>
        <sz val="11"/>
        <color theme="1"/>
        <rFont val="Calibri"/>
        <family val="2"/>
        <scheme val="minor"/>
      </rPr>
      <t xml:space="preserve"> on </t>
    </r>
    <r>
      <rPr>
        <b/>
        <sz val="11"/>
        <color theme="1"/>
        <rFont val="Calibri"/>
        <family val="2"/>
        <scheme val="minor"/>
      </rPr>
      <t>Tabs 6 and 7</t>
    </r>
    <r>
      <rPr>
        <sz val="11"/>
        <color theme="1"/>
        <rFont val="Calibri"/>
        <family val="2"/>
        <scheme val="minor"/>
      </rPr>
      <t xml:space="preserve">. Users select the criteria in </t>
    </r>
    <r>
      <rPr>
        <b/>
        <sz val="11"/>
        <color theme="1"/>
        <rFont val="Calibri"/>
        <family val="2"/>
        <scheme val="minor"/>
      </rPr>
      <t xml:space="preserve">Column D </t>
    </r>
    <r>
      <rPr>
        <sz val="11"/>
        <color theme="1"/>
        <rFont val="Calibri"/>
        <family val="2"/>
        <scheme val="minor"/>
      </rPr>
      <t xml:space="preserve">necessary to evaluate each of their parks asset classes.  </t>
    </r>
    <r>
      <rPr>
        <b/>
        <u/>
        <sz val="11"/>
        <color theme="1"/>
        <rFont val="Calibri"/>
        <family val="2"/>
        <scheme val="minor"/>
      </rPr>
      <t>Use only one sheet per asset class</t>
    </r>
    <r>
      <rPr>
        <sz val="11"/>
        <color theme="1"/>
        <rFont val="Calibri"/>
        <family val="2"/>
        <scheme val="minor"/>
      </rPr>
      <t xml:space="preserve">; duplicate the sheet for each additional asset class that is to be assessed.  See the graphic below to see how to transfer the information from </t>
    </r>
    <r>
      <rPr>
        <b/>
        <sz val="11"/>
        <color theme="1"/>
        <rFont val="Calibri"/>
        <family val="2"/>
        <scheme val="minor"/>
      </rPr>
      <t>Tabs 6 and 7 to Tab 2</t>
    </r>
    <r>
      <rPr>
        <sz val="11"/>
        <color theme="1"/>
        <rFont val="Calibri"/>
        <family val="2"/>
        <scheme val="minor"/>
      </rPr>
      <t>.</t>
    </r>
  </si>
  <si>
    <r>
      <t xml:space="preserve">3. </t>
    </r>
    <r>
      <rPr>
        <b/>
        <sz val="11"/>
        <rFont val="Calibri (Body)"/>
      </rPr>
      <t>Operating Maintenance</t>
    </r>
    <r>
      <rPr>
        <b/>
        <sz val="11"/>
        <color theme="5"/>
        <rFont val="Calibri (Body)"/>
      </rPr>
      <t xml:space="preserve"> </t>
    </r>
    <r>
      <rPr>
        <b/>
        <sz val="11"/>
        <color theme="1"/>
        <rFont val="Calibri"/>
        <family val="2"/>
        <scheme val="minor"/>
      </rPr>
      <t>Levels of Service (OMLOS)</t>
    </r>
    <r>
      <rPr>
        <sz val="11"/>
        <color theme="1"/>
        <rFont val="Calibri"/>
        <family val="2"/>
        <scheme val="minor"/>
      </rPr>
      <t xml:space="preserve"> - Measures that maintain asset operations and maximize asset service life (see cells in light orange). OMLOS measures and targets are identified by the municipality. Suggested methods for setting measures and targets are outlined on </t>
    </r>
    <r>
      <rPr>
        <b/>
        <sz val="11"/>
        <color theme="1"/>
        <rFont val="Calibri"/>
        <family val="2"/>
        <scheme val="minor"/>
      </rPr>
      <t>Tab 1</t>
    </r>
    <r>
      <rPr>
        <sz val="11"/>
        <color theme="1"/>
        <rFont val="Calibri"/>
        <family val="2"/>
        <scheme val="minor"/>
      </rPr>
      <t xml:space="preserve"> in </t>
    </r>
    <r>
      <rPr>
        <b/>
        <sz val="11"/>
        <color theme="1"/>
        <rFont val="Calibri"/>
        <family val="2"/>
        <scheme val="minor"/>
      </rPr>
      <t>Row 2</t>
    </r>
    <r>
      <rPr>
        <sz val="11"/>
        <color theme="1"/>
        <rFont val="Calibri"/>
        <family val="2"/>
        <scheme val="minor"/>
      </rPr>
      <t xml:space="preserve"> under </t>
    </r>
    <r>
      <rPr>
        <b/>
        <sz val="11"/>
        <color theme="1"/>
        <rFont val="Calibri"/>
        <family val="2"/>
        <scheme val="minor"/>
      </rPr>
      <t>Columns N, O, and P</t>
    </r>
    <r>
      <rPr>
        <sz val="11"/>
        <color theme="1"/>
        <rFont val="Calibri"/>
        <family val="2"/>
        <scheme val="minor"/>
      </rPr>
      <t>.</t>
    </r>
  </si>
  <si>
    <t>Overview of the tool</t>
  </si>
  <si>
    <r>
      <rPr>
        <b/>
        <sz val="11"/>
        <color theme="1"/>
        <rFont val="Calibri"/>
        <family val="2"/>
        <scheme val="minor"/>
      </rPr>
      <t>Tab 1</t>
    </r>
    <r>
      <rPr>
        <sz val="11"/>
        <color theme="1"/>
        <rFont val="Calibri"/>
        <family val="2"/>
        <scheme val="minor"/>
      </rPr>
      <t xml:space="preserve"> is an example of a parks asset hierarchy, for refrerence only. </t>
    </r>
  </si>
  <si>
    <r>
      <t>Tab 2</t>
    </r>
    <r>
      <rPr>
        <sz val="11"/>
        <color theme="1"/>
        <rFont val="Calibri"/>
        <family val="2"/>
        <scheme val="minor"/>
      </rPr>
      <t xml:space="preserve"> is your primary working sheet. This tab is your Levels of Service framework. </t>
    </r>
    <r>
      <rPr>
        <b/>
        <sz val="11"/>
        <color theme="1"/>
        <rFont val="Calibri"/>
        <family val="2"/>
        <scheme val="minor"/>
      </rPr>
      <t xml:space="preserve">Row 2 </t>
    </r>
    <r>
      <rPr>
        <sz val="11"/>
        <color theme="1"/>
        <rFont val="Calibri"/>
        <family val="2"/>
        <scheme val="minor"/>
      </rPr>
      <t xml:space="preserve">of the spreadsheet (in light green) provides additional instructions on how to fill in each column. </t>
    </r>
  </si>
  <si>
    <r>
      <rPr>
        <b/>
        <sz val="11"/>
        <color theme="1"/>
        <rFont val="Calibri"/>
        <family val="2"/>
        <scheme val="minor"/>
      </rPr>
      <t>Tab 3</t>
    </r>
    <r>
      <rPr>
        <sz val="11"/>
        <color theme="1"/>
        <rFont val="Calibri"/>
        <family val="2"/>
        <scheme val="minor"/>
      </rPr>
      <t xml:space="preserve"> is an example of a completed Levels of Service Framework template.</t>
    </r>
  </si>
  <si>
    <r>
      <rPr>
        <b/>
        <sz val="11"/>
        <rFont val="Calibri"/>
        <family val="2"/>
        <scheme val="minor"/>
      </rPr>
      <t xml:space="preserve">Tab 4 </t>
    </r>
    <r>
      <rPr>
        <sz val="11"/>
        <rFont val="Calibri"/>
        <family val="2"/>
        <scheme val="minor"/>
      </rPr>
      <t xml:space="preserve">provides examples of Condition ALOS measures and targets that can be used as a reference when completing the cells on </t>
    </r>
    <r>
      <rPr>
        <b/>
        <sz val="11"/>
        <rFont val="Calibri"/>
        <family val="2"/>
        <scheme val="minor"/>
      </rPr>
      <t>Tab 2</t>
    </r>
    <r>
      <rPr>
        <sz val="11"/>
        <rFont val="Calibri"/>
        <family val="2"/>
        <scheme val="minor"/>
      </rPr>
      <t xml:space="preserve"> under </t>
    </r>
    <r>
      <rPr>
        <b/>
        <sz val="11"/>
        <rFont val="Calibri"/>
        <family val="2"/>
        <scheme val="minor"/>
      </rPr>
      <t>Columns F, G and I to M</t>
    </r>
    <r>
      <rPr>
        <sz val="11"/>
        <rFont val="Calibri"/>
        <family val="2"/>
        <scheme val="minor"/>
      </rPr>
      <t xml:space="preserve"> in light blue.</t>
    </r>
  </si>
  <si>
    <r>
      <rPr>
        <b/>
        <sz val="11"/>
        <rFont val="Calibri"/>
        <family val="2"/>
        <scheme val="minor"/>
      </rPr>
      <t xml:space="preserve">Tab 5 </t>
    </r>
    <r>
      <rPr>
        <sz val="11"/>
        <rFont val="Calibri"/>
        <family val="2"/>
        <scheme val="minor"/>
      </rPr>
      <t>provides examples of asset performance measures and targets that can be used as a reference when completing the assessment of your Parks Asset Classes on</t>
    </r>
    <r>
      <rPr>
        <b/>
        <sz val="11"/>
        <rFont val="Calibri"/>
        <family val="2"/>
        <scheme val="minor"/>
      </rPr>
      <t xml:space="preserve"> Tabs 6 and 7</t>
    </r>
    <r>
      <rPr>
        <sz val="11"/>
        <rFont val="Calibri"/>
        <family val="2"/>
        <scheme val="minor"/>
      </rPr>
      <t xml:space="preserve">.  </t>
    </r>
  </si>
  <si>
    <r>
      <t xml:space="preserve">Tabs 6 and 7 are your secondary working sheets. </t>
    </r>
    <r>
      <rPr>
        <sz val="11"/>
        <rFont val="Calibri"/>
        <family val="2"/>
        <scheme val="minor"/>
      </rPr>
      <t>These are the Performance ALOS evaluation sheets where you will assess and rate the performance of your parks asset classes.</t>
    </r>
    <r>
      <rPr>
        <b/>
        <sz val="11"/>
        <rFont val="Calibri"/>
        <family val="2"/>
        <scheme val="minor"/>
      </rPr>
      <t xml:space="preserve"> Tab 6 </t>
    </r>
    <r>
      <rPr>
        <sz val="11"/>
        <rFont val="Calibri"/>
        <family val="2"/>
        <scheme val="minor"/>
      </rPr>
      <t xml:space="preserve">is for developed parks; Tab 7 is for natural parks and natural areas. See the detailed instructions at the top of each tab. </t>
    </r>
  </si>
  <si>
    <t>Note: This tool is intended as a resource for guideance. Each municipality is accountable for identifying and setting its own proposed TLOS measures and targets.</t>
  </si>
  <si>
    <r>
      <t>For more detailed instructions, refer to the accompanying User Manual, available here:</t>
    </r>
    <r>
      <rPr>
        <sz val="11"/>
        <rFont val="Calibri (Body)"/>
      </rPr>
      <t xml:space="preserve"> https://www.amontario.ca/municipal-asset-management-webinar-series-2025/</t>
    </r>
    <r>
      <rPr>
        <sz val="11"/>
        <rFont val="Calibri"/>
        <family val="2"/>
        <scheme val="minor"/>
      </rPr>
      <t xml:space="preserve">. The Users Manual is not customized to this newer Parks template, but will still provide valuable background information. </t>
    </r>
  </si>
  <si>
    <t>Tabs 6 and 7</t>
  </si>
  <si>
    <t>Tab 2</t>
  </si>
  <si>
    <t xml:space="preserve">Service </t>
  </si>
  <si>
    <t>Service Division</t>
  </si>
  <si>
    <t>Asset Class</t>
  </si>
  <si>
    <t>Assets</t>
  </si>
  <si>
    <t>Sub Assets</t>
  </si>
  <si>
    <t>Individual Units/Components</t>
  </si>
  <si>
    <t>Parks and Recreation</t>
  </si>
  <si>
    <t>Developed Parks and Areas</t>
  </si>
  <si>
    <t>Neighbourhood Active</t>
  </si>
  <si>
    <t>Park Name</t>
  </si>
  <si>
    <t>Fields, courts, splashpads, playgrounds, pools, changerooms, washrooms, community gardens, Manicured grass, trail systems, furniture systems, fencing, lighting systems, signage, parking areas, landscaping systems, pedestrian bridges, stormwater management/retention systems</t>
  </si>
  <si>
    <t xml:space="preserve">Pumps, motors, pipes, equipment, signs, waste receptacles, light poles, wiring, gates, benches, culverts, manholes, catch basins, planter boxes, furniture pieces </t>
  </si>
  <si>
    <t>Neighbourhood Passive</t>
  </si>
  <si>
    <t>Manicured grass, trails, furniture systems, fencing, lighting systems, parking areas, landscaping systems, pedestrian bridges, stormwater management/retention systems</t>
  </si>
  <si>
    <t>signs, waste receptacles, light poles, wiring, gates, benches, culverts, manholes, catch basins, planter boxes, furniture pieces</t>
  </si>
  <si>
    <t>Town Active</t>
  </si>
  <si>
    <t>Fields, courts, splashpads, playgrounds, pools, changerooms, washrooms, docks, community gardens, manicured grass, trails, furniture systems, fencing, lighting systems, parking areas, landscaping systems,  pedestrian bridges, stormwater management/retention systems</t>
  </si>
  <si>
    <t>Pumps, motors, pipes, equipment, signs, waste receptacles, light poles, gates, benches, culverts, manholes, catch basins, planter boxes, furniture pieces</t>
  </si>
  <si>
    <t>Town Passive</t>
  </si>
  <si>
    <t>Urban/Rural Streetscaping and Landscaped Locations</t>
  </si>
  <si>
    <t>By street section or greenspace name</t>
  </si>
  <si>
    <t>Trees, manicured grass, landscaping, furniture</t>
  </si>
  <si>
    <t>signs, waste receptacles, light poles, wiring, benches, planter boxes, furniture pieces</t>
  </si>
  <si>
    <t>Natural Parks and Areas</t>
  </si>
  <si>
    <t>Forests</t>
  </si>
  <si>
    <t>Name of park, greenspace, waterbody or other entity</t>
  </si>
  <si>
    <t>Park or entity subsection/subarea, trails, pedestrian bridges, erosion control assets</t>
  </si>
  <si>
    <t>signs, culverts</t>
  </si>
  <si>
    <t>Trees</t>
  </si>
  <si>
    <t>Beaches</t>
  </si>
  <si>
    <t>Shorelines</t>
  </si>
  <si>
    <t>Riparian Areas</t>
  </si>
  <si>
    <t>Aquifers</t>
  </si>
  <si>
    <t>Savannahs</t>
  </si>
  <si>
    <t>Rivers/Streams</t>
  </si>
  <si>
    <t>Lakes/Ponds/Wetlands</t>
  </si>
  <si>
    <t>Bluffs</t>
  </si>
  <si>
    <t>Dunes</t>
  </si>
  <si>
    <t xml:space="preserve">Note:         </t>
  </si>
  <si>
    <t>The hierarchy should be adapted to the municipality's asset management planning and reporting needs.</t>
  </si>
  <si>
    <t>Service</t>
  </si>
  <si>
    <t>Program Service Objectives</t>
  </si>
  <si>
    <t>Community Levels of Service</t>
  </si>
  <si>
    <t>Supporting Asset Classes</t>
  </si>
  <si>
    <t>Technical Levels of Service</t>
  </si>
  <si>
    <t>Capital Requirements</t>
  </si>
  <si>
    <t>Operating Requirements</t>
  </si>
  <si>
    <t>Proposed Asset Levels of Service</t>
  </si>
  <si>
    <t>Current Asset Levels of Service</t>
  </si>
  <si>
    <t>Operating Maintenance Levels of Service</t>
  </si>
  <si>
    <t>Description</t>
  </si>
  <si>
    <t>Proposed  Target</t>
  </si>
  <si>
    <t>Asset Class Average</t>
  </si>
  <si>
    <t>Distribution by Asset Rating</t>
  </si>
  <si>
    <t>Activity</t>
  </si>
  <si>
    <t>Current Levels of Service</t>
  </si>
  <si>
    <t>Proposed Levels of Service</t>
  </si>
  <si>
    <t>%</t>
  </si>
  <si>
    <t>Service being provided</t>
  </si>
  <si>
    <t>Desired service outcomes</t>
  </si>
  <si>
    <t>Expressions of what the service provides to the community using qualitative measures</t>
  </si>
  <si>
    <t>Major service functions involving groups of inter-related asset classes</t>
  </si>
  <si>
    <t>Groups of like assets providing a distinct role in providing services and  governed/measured by common Technical Levels of Service targets</t>
  </si>
  <si>
    <r>
      <t xml:space="preserve">Enter the descriptions for the desired ALOS to achieve safe, reliable, efficient, effective, accessible, quality services.
See Tab 4 for descriptions of the Condition ALOS measures and ratings.
</t>
    </r>
    <r>
      <rPr>
        <sz val="11"/>
        <rFont val="Calibri"/>
        <family val="2"/>
        <scheme val="minor"/>
      </rPr>
      <t xml:space="preserve">
See Tab 5 for descriptions of the Performance ALOS measures and ratings.</t>
    </r>
  </si>
  <si>
    <t xml:space="preserve">Enter the proposed Condition and Performance ALOS targets.  
Proposed targets should equate to 'Good' or 'Fair' depending on asset criticality to services, safety, and/or impacts to finances, the environment, or municipal reputation.
</t>
  </si>
  <si>
    <r>
      <t xml:space="preserve">Enter the average Condition ALOS rating for the asset class based on the combined ratings of all of the assets in the asset class.
Enter the average Performance ALOS as calculated by the performance evaluation sheet </t>
    </r>
    <r>
      <rPr>
        <sz val="11"/>
        <rFont val="Calibri"/>
        <family val="2"/>
        <scheme val="minor"/>
      </rPr>
      <t>(Tabs 6 and/or 7).</t>
    </r>
  </si>
  <si>
    <r>
      <t xml:space="preserve">Enter the percentage of assets falling under each of the different ratings.
</t>
    </r>
    <r>
      <rPr>
        <sz val="11"/>
        <rFont val="Calibri"/>
        <family val="2"/>
        <scheme val="minor"/>
      </rPr>
      <t xml:space="preserve">For additional information on how to rate the condition of the assets refer to Tab 4.  </t>
    </r>
    <r>
      <rPr>
        <sz val="11"/>
        <color theme="1"/>
        <rFont val="Calibri"/>
        <family val="2"/>
        <scheme val="minor"/>
      </rPr>
      <t xml:space="preserve">
For the Performance ALOS ratings, enter the percentages calculated from the performance evaluation sheet</t>
    </r>
    <r>
      <rPr>
        <sz val="11"/>
        <rFont val="Calibri"/>
        <family val="2"/>
        <scheme val="minor"/>
      </rPr>
      <t xml:space="preserve"> (Tabs 6 and/or 7).</t>
    </r>
  </si>
  <si>
    <t>Enter a description of the current and proposed maintenance activities required to maintain asset operations and/or maximize service life.</t>
  </si>
  <si>
    <t>Enter the current measure for the maintenance activity (avoid financial measures since it is the cost of the OMLOS activities that are being evaluated).
OMLOS measures include::
 - length/year
 - units/per year
 - % of system per year
 - units/length
 - hours/year
 - # times per year
 - every # of years
 - asset condition rating
- meeting a regulatory requirement (describe regulation)</t>
  </si>
  <si>
    <t>Enter the proposed measure for the maintenance activity (avoid financial measures since it is the cost of the OMLOS activities that are being evaluated).
OMLOS measures include::
 - length/year
 - units/per year
 - % of system per year
 - units/length
 - hours/year
 - # times per year
 - every # of years
 - asset condition rating
- meeting a regulatory requirement (describe regulation)</t>
  </si>
  <si>
    <t>Condition</t>
  </si>
  <si>
    <t>Performance</t>
  </si>
  <si>
    <t xml:space="preserve">Operational Functionality </t>
  </si>
  <si>
    <t>Capacity to Meet Demands</t>
  </si>
  <si>
    <t>Environmental Resiliency</t>
  </si>
  <si>
    <t>Safe, healthy environments to provide the community with a range of outdoor recreational opportunities</t>
  </si>
  <si>
    <t>Parks are safe, reliable and fully accessible</t>
  </si>
  <si>
    <t>Developed Parks/Greenspaces</t>
  </si>
  <si>
    <t>Snow Removal</t>
  </si>
  <si>
    <t>Minimum snow depth = 100mm</t>
  </si>
  <si>
    <t>Minimum snow depth = 50mm</t>
  </si>
  <si>
    <t>Park Condition</t>
  </si>
  <si>
    <t>Good</t>
  </si>
  <si>
    <t>Fair</t>
  </si>
  <si>
    <t>Waste removal</t>
  </si>
  <si>
    <t>Weekly</t>
  </si>
  <si>
    <t>Grass Cutting (open areas)</t>
  </si>
  <si>
    <t>Monthly</t>
  </si>
  <si>
    <t>Bi-weekly</t>
  </si>
  <si>
    <t>Pitch Maintenance and Grass cutting</t>
  </si>
  <si>
    <t>Weekly or as necessary</t>
  </si>
  <si>
    <t>Very Good</t>
  </si>
  <si>
    <t>Washroom cleaning</t>
  </si>
  <si>
    <t>Parking lot painting</t>
  </si>
  <si>
    <t>Annually</t>
  </si>
  <si>
    <t>Grass cutting (open areas)</t>
  </si>
  <si>
    <t>Trail maintenance</t>
  </si>
  <si>
    <t>Parks meet the recreational needs of the community</t>
  </si>
  <si>
    <t xml:space="preserve">Evasive species removal </t>
  </si>
  <si>
    <t>The Town's streetscaping areas and features reflect the character of the community</t>
  </si>
  <si>
    <t>Streetscaping</t>
  </si>
  <si>
    <t>Urban Boulevards</t>
  </si>
  <si>
    <t>Tree Pruning</t>
  </si>
  <si>
    <t>Boulevard Condition</t>
  </si>
  <si>
    <t>Regular inspections</t>
  </si>
  <si>
    <t>Grass Cutting</t>
  </si>
  <si>
    <t>Dead tree removal</t>
  </si>
  <si>
    <t>Poor</t>
  </si>
  <si>
    <t>The Town's streetscaping promotes tourism and creates vibrance.</t>
  </si>
  <si>
    <t>Rural Boulevards</t>
  </si>
  <si>
    <t xml:space="preserve">Invasive species removal </t>
  </si>
  <si>
    <t>To protect and provide the community with safe and sustainable natural areas.</t>
  </si>
  <si>
    <t>Beaches and shorelines are clean and stable</t>
  </si>
  <si>
    <t>Natural Parks</t>
  </si>
  <si>
    <t>Inspections</t>
  </si>
  <si>
    <t>Bi-Annually</t>
  </si>
  <si>
    <t>Habitat Condition</t>
  </si>
  <si>
    <t>90% within 1 year</t>
  </si>
  <si>
    <t>75% within 1 year</t>
  </si>
  <si>
    <t>Tree Planting</t>
  </si>
  <si>
    <t>150 per year</t>
  </si>
  <si>
    <t>100 per year</t>
  </si>
  <si>
    <t>Water Testing</t>
  </si>
  <si>
    <t>Cleaning and Waste Removal</t>
  </si>
  <si>
    <t>Trees and forests are healthy, thriving and sustainable.</t>
  </si>
  <si>
    <t>Rocky Shorelines</t>
  </si>
  <si>
    <t>Bi-annually</t>
  </si>
  <si>
    <t>Erosion protection</t>
  </si>
  <si>
    <t>The water quality in the lakes and streams is high.</t>
  </si>
  <si>
    <t>Lakes</t>
  </si>
  <si>
    <t>Streams</t>
  </si>
  <si>
    <t>Evasive plant species are controlled and minimized.</t>
  </si>
  <si>
    <t>*Notes:   1.</t>
  </si>
  <si>
    <t>The Proposed Asset Level of Service (ALOS) Target is a recommendation based on typical measures and/or best practices in the industry.  The municipality is accountable for selecting its Proposed ALOS target according to its specific service requirements.</t>
  </si>
  <si>
    <t>2.</t>
  </si>
  <si>
    <t>The intent of this guide is to estimate the condition of the municipality's assets using the condition information that is available within the municipality. The information is provided as guidance to assist with estimating the condition of the assets and is not intended to be used as strict requirements.  Condition ratings, ranges and descriptions may be adjusted or replaced by the municipality's own asset ratings systems and evaluations.</t>
  </si>
  <si>
    <t>3.</t>
  </si>
  <si>
    <t>EUSL - Estimated useful service life based on manufactures' or industry information.</t>
  </si>
  <si>
    <t>4.</t>
  </si>
  <si>
    <t>ERUSL - Estimated remaining useful service life based asset age or condition assessment information and informed by the EUSL.</t>
  </si>
  <si>
    <t>Park Asset Class Types</t>
  </si>
  <si>
    <r>
      <t>Proposed ALOS Target</t>
    </r>
    <r>
      <rPr>
        <b/>
        <vertAlign val="superscript"/>
        <sz val="12"/>
        <color theme="0"/>
        <rFont val="Calibri"/>
        <family val="2"/>
        <scheme val="minor"/>
      </rPr>
      <t>1</t>
    </r>
  </si>
  <si>
    <r>
      <t>Asset Condition Ratings</t>
    </r>
    <r>
      <rPr>
        <b/>
        <vertAlign val="superscript"/>
        <sz val="12"/>
        <color theme="0"/>
        <rFont val="Calibri"/>
        <family val="2"/>
        <scheme val="minor"/>
      </rPr>
      <t>2</t>
    </r>
  </si>
  <si>
    <t>Additional Notes</t>
  </si>
  <si>
    <t xml:space="preserve">Developed Parks and Areas:
 - Passive and active urban parks, streetscaping, and developed greenspaces including associated amenities and infrastructure
</t>
  </si>
  <si>
    <t xml:space="preserve">Good to Fair
</t>
  </si>
  <si>
    <r>
      <t xml:space="preserve">Very Good
</t>
    </r>
    <r>
      <rPr>
        <sz val="11"/>
        <color theme="0"/>
        <rFont val="Calibri"/>
        <family val="2"/>
        <scheme val="minor"/>
      </rPr>
      <t>Insignificant defects and/or wear</t>
    </r>
  </si>
  <si>
    <r>
      <t xml:space="preserve">Good
</t>
    </r>
    <r>
      <rPr>
        <sz val="11"/>
        <color theme="1"/>
        <rFont val="Calibri"/>
        <family val="2"/>
        <scheme val="minor"/>
      </rPr>
      <t>Minor defects/deficiencies and/or wear</t>
    </r>
  </si>
  <si>
    <r>
      <t xml:space="preserve">Fair
</t>
    </r>
    <r>
      <rPr>
        <sz val="11"/>
        <color theme="1"/>
        <rFont val="Calibri"/>
        <family val="2"/>
        <scheme val="minor"/>
      </rPr>
      <t>Moderate defects/deficiencies and/or wear</t>
    </r>
  </si>
  <si>
    <r>
      <t xml:space="preserve">Poor
</t>
    </r>
    <r>
      <rPr>
        <sz val="11"/>
        <color theme="0"/>
        <rFont val="Calibri"/>
        <family val="2"/>
        <scheme val="minor"/>
      </rPr>
      <t>Significant defects/deficiencies and/or wear</t>
    </r>
  </si>
  <si>
    <r>
      <t xml:space="preserve">Very Poor
</t>
    </r>
    <r>
      <rPr>
        <sz val="11"/>
        <color theme="0"/>
        <rFont val="Calibri"/>
        <family val="2"/>
        <scheme val="minor"/>
      </rPr>
      <t xml:space="preserve">Severe defects/deficiencies and/or wear </t>
    </r>
  </si>
  <si>
    <t xml:space="preserve">The descriptions for each rating are intended for general reference and planning. Condition ratings, ranges and descriptions may be adjusted or replaced by the municipality's own ratings and evaluations.
</t>
  </si>
  <si>
    <r>
      <rPr>
        <sz val="10"/>
        <rFont val="Calibri"/>
        <family val="2"/>
        <scheme val="minor"/>
      </rPr>
      <t xml:space="preserve"> - Fully functional.
 - All components and equipment fully operational and are well maintained.  
 - New appearance.  No evidence of deterioration or discolouration
 - No public complaints or concerns
- Little to no invasive species presence
</t>
    </r>
    <r>
      <rPr>
        <b/>
        <sz val="10"/>
        <rFont val="Calibri"/>
        <family val="2"/>
        <scheme val="minor"/>
      </rPr>
      <t>Maintenance Level</t>
    </r>
    <r>
      <rPr>
        <sz val="10"/>
        <rFont val="Calibri"/>
        <family val="2"/>
        <scheme val="minor"/>
      </rPr>
      <t xml:space="preserve">  - </t>
    </r>
    <r>
      <rPr>
        <b/>
        <sz val="10"/>
        <rFont val="Calibri"/>
        <family val="2"/>
        <scheme val="minor"/>
      </rPr>
      <t xml:space="preserve">Minimal
</t>
    </r>
    <r>
      <rPr>
        <sz val="10"/>
        <rFont val="Calibri"/>
        <family val="2"/>
        <scheme val="minor"/>
      </rPr>
      <t xml:space="preserve"> - Regular cleaning, lawn/turf care, some painting
 - Funded from the operating budget</t>
    </r>
    <r>
      <rPr>
        <b/>
        <sz val="10"/>
        <rFont val="Calibri"/>
        <family val="2"/>
        <scheme val="minor"/>
      </rPr>
      <t xml:space="preserve">
</t>
    </r>
    <r>
      <rPr>
        <sz val="10"/>
        <rFont val="Calibri"/>
        <family val="2"/>
        <scheme val="minor"/>
      </rPr>
      <t xml:space="preserve">
</t>
    </r>
  </si>
  <si>
    <r>
      <rPr>
        <sz val="10"/>
        <rFont val="Calibri"/>
        <family val="2"/>
        <scheme val="minor"/>
      </rPr>
      <t xml:space="preserve"> - Fully functional
 - All components and equipment fully operational
 - Minor defects or wear (&lt;10% of the asset or assets).
 - Few complaints and no public concerns with services.
- Minor invasive species presence
</t>
    </r>
    <r>
      <rPr>
        <b/>
        <sz val="10"/>
        <rFont val="Calibri"/>
        <family val="2"/>
        <scheme val="minor"/>
      </rPr>
      <t>Maintenance Levels</t>
    </r>
    <r>
      <rPr>
        <sz val="10"/>
        <rFont val="Calibri"/>
        <family val="2"/>
        <scheme val="minor"/>
      </rPr>
      <t xml:space="preserve">  - </t>
    </r>
    <r>
      <rPr>
        <b/>
        <sz val="10"/>
        <rFont val="Calibri"/>
        <family val="2"/>
        <scheme val="minor"/>
      </rPr>
      <t>Minor</t>
    </r>
    <r>
      <rPr>
        <sz val="10"/>
        <rFont val="Calibri"/>
        <family val="2"/>
        <scheme val="minor"/>
      </rPr>
      <t xml:space="preserve">
 - May require painting, parts replacements, minor repairs, minor invasives removal</t>
    </r>
    <r>
      <rPr>
        <b/>
        <sz val="10"/>
        <rFont val="Calibri"/>
        <family val="2"/>
        <scheme val="minor"/>
      </rPr>
      <t xml:space="preserve">
 - </t>
    </r>
    <r>
      <rPr>
        <sz val="10"/>
        <rFont val="Calibri"/>
        <family val="2"/>
        <scheme val="minor"/>
      </rPr>
      <t>Funded from the operating budget</t>
    </r>
  </si>
  <si>
    <r>
      <rPr>
        <sz val="10"/>
        <rFont val="Calibri"/>
        <family val="2"/>
        <scheme val="minor"/>
      </rPr>
      <t xml:space="preserve"> - Beginning to show wear with noticeable defects (10% - 30% of the asset or assets)
 - Still functional and operational
 - Appearance affected by such defects as areas of rust, dents, non-structural cracking, broken parts, significant discolouration, staining, graffiti, dead trees, eroding land, unhealthy vegetation  
 - Some complaints and possibly some minor public concern with services
- Some invasive species presence</t>
    </r>
    <r>
      <rPr>
        <b/>
        <sz val="10"/>
        <rFont val="Calibri"/>
        <family val="2"/>
        <scheme val="minor"/>
      </rPr>
      <t xml:space="preserve">
Maintenance Level </t>
    </r>
    <r>
      <rPr>
        <sz val="10"/>
        <rFont val="Calibri"/>
        <family val="2"/>
        <scheme val="minor"/>
      </rPr>
      <t xml:space="preserve"> - </t>
    </r>
    <r>
      <rPr>
        <b/>
        <sz val="10"/>
        <rFont val="Calibri"/>
        <family val="2"/>
        <scheme val="minor"/>
      </rPr>
      <t xml:space="preserve">Moderate  
</t>
    </r>
    <r>
      <rPr>
        <sz val="10"/>
        <rFont val="Calibri"/>
        <family val="2"/>
        <scheme val="minor"/>
      </rPr>
      <t xml:space="preserve"> - Significant repairs may be required to restore components to a like-new condition
 - Replacements of components such as some posts, panels, fixtures, signs, fencing, lights, or patching of surfaces may be required 
- Some ad hoc invasive species removal needed
 - Generally funded from the operating budget</t>
    </r>
  </si>
  <si>
    <r>
      <t xml:space="preserve"> - Obvious and increasing wear and deterioration with significant defects (30% - 50% of the asset or assets)
 - Some component and equipment failures causing periods of inoperability or non-useability
 -  Poor appearance affected by significant and possible structural cracking, missing, broken and/or inoperable or unusable components
 - Many complaints and some public concern with noticeable and/or sporadic affects to services 
- Significant invasive species presence
</t>
    </r>
    <r>
      <rPr>
        <b/>
        <sz val="10"/>
        <rFont val="Calibri"/>
        <family val="2"/>
        <scheme val="minor"/>
      </rPr>
      <t>Maintenance Level - High</t>
    </r>
    <r>
      <rPr>
        <sz val="10"/>
        <rFont val="Calibri"/>
        <family val="2"/>
        <scheme val="minor"/>
      </rPr>
      <t xml:space="preserve">
 - Increasingly frequent reactive maintenance
- Major invasive species removal needed 
 - Significant repairs or capital replacements such as new playground equipment, replacing sections of trail, parking areas, mechanical or electrical equipment, etc.</t>
    </r>
  </si>
  <si>
    <r>
      <rPr>
        <sz val="10"/>
        <rFont val="Calibri"/>
        <family val="2"/>
        <scheme val="minor"/>
      </rPr>
      <t xml:space="preserve"> - Asset or assets are very worn and virtually inoperable or unusable (&gt;50% of the asset or assets)
 - Concerns for user safety
 - Many and/or frequent component and equipment failures occurring causing long periods of inoperability or non-useability of facilities, equipment, systems and features.
 - Very poor appearance affected by structural cracking, broken assets, total surface failures, major erosion (trails, parking, fields, courts)
 - High Levels of complaints and significant  public concerns with significant affects to services
- Areas dominated by invasive species
</t>
    </r>
    <r>
      <rPr>
        <b/>
        <sz val="10"/>
        <rFont val="Calibri"/>
        <family val="2"/>
        <scheme val="minor"/>
      </rPr>
      <t>Maintenance Level</t>
    </r>
    <r>
      <rPr>
        <sz val="10"/>
        <rFont val="Calibri"/>
        <family val="2"/>
        <scheme val="minor"/>
      </rPr>
      <t xml:space="preserve"> - </t>
    </r>
    <r>
      <rPr>
        <b/>
        <sz val="10"/>
        <rFont val="Calibri"/>
        <family val="2"/>
        <scheme val="minor"/>
      </rPr>
      <t xml:space="preserve">Very High 
</t>
    </r>
    <r>
      <rPr>
        <sz val="10"/>
        <rFont val="Calibri"/>
        <family val="2"/>
        <scheme val="minor"/>
      </rPr>
      <t xml:space="preserve"> - Maintenance is almost completely reactive and with high frequency</t>
    </r>
    <r>
      <rPr>
        <b/>
        <sz val="10"/>
        <rFont val="Calibri"/>
        <family val="2"/>
        <scheme val="minor"/>
      </rPr>
      <t xml:space="preserve">
</t>
    </r>
    <r>
      <rPr>
        <sz val="10"/>
        <rFont val="Calibri"/>
        <family val="2"/>
        <scheme val="minor"/>
      </rPr>
      <t xml:space="preserve"> - Full capital replacements of major assets such as parking lots, trail systems, lighting systems, shelters, pools, sports fields, courts, etc.</t>
    </r>
    <r>
      <rPr>
        <b/>
        <sz val="10"/>
        <rFont val="Calibri"/>
        <family val="2"/>
        <scheme val="minor"/>
      </rPr>
      <t xml:space="preserve">
</t>
    </r>
    <r>
      <rPr>
        <sz val="10"/>
        <rFont val="Calibri"/>
        <family val="2"/>
        <scheme val="minor"/>
      </rPr>
      <t>- Park may require complete reconstruction, natural areas may require major restoration</t>
    </r>
  </si>
  <si>
    <t>Natural Parks and Areas:
 - Trees, forests, wetlands, lakes, ponds, streams, rivers, savannahs, riparian areas, beaches, shorelines, aquifers, dunes, bluffs etc.</t>
  </si>
  <si>
    <t>Good to Fair</t>
  </si>
  <si>
    <r>
      <t xml:space="preserve">Very Good
</t>
    </r>
    <r>
      <rPr>
        <sz val="11"/>
        <color theme="0"/>
        <rFont val="Calibri"/>
        <family val="2"/>
        <scheme val="minor"/>
      </rPr>
      <t>Insignificant stresses, defects and/or wear</t>
    </r>
  </si>
  <si>
    <r>
      <t xml:space="preserve">Good
</t>
    </r>
    <r>
      <rPr>
        <sz val="11"/>
        <color theme="1"/>
        <rFont val="Calibri"/>
        <family val="2"/>
        <scheme val="minor"/>
      </rPr>
      <t>Minor stresses/defects and/or wear</t>
    </r>
  </si>
  <si>
    <r>
      <t xml:space="preserve">Fair
</t>
    </r>
    <r>
      <rPr>
        <sz val="11"/>
        <color theme="1"/>
        <rFont val="Calibri"/>
        <family val="2"/>
        <scheme val="minor"/>
      </rPr>
      <t>Moderate stresses/defects and/or wear</t>
    </r>
  </si>
  <si>
    <r>
      <t xml:space="preserve">Poor
</t>
    </r>
    <r>
      <rPr>
        <sz val="11"/>
        <color theme="0"/>
        <rFont val="Calibri"/>
        <family val="2"/>
        <scheme val="minor"/>
      </rPr>
      <t>Significant stresses/defects and/or wear</t>
    </r>
  </si>
  <si>
    <r>
      <t xml:space="preserve">Very Poor
</t>
    </r>
    <r>
      <rPr>
        <sz val="11"/>
        <color theme="0"/>
        <rFont val="Calibri"/>
        <family val="2"/>
        <scheme val="minor"/>
      </rPr>
      <t xml:space="preserve">Severe stresses/defects and/or wear </t>
    </r>
  </si>
  <si>
    <t>The descriptions for each rating are intended for general reference and planning. Condition ratings, ranges and descriptions may be adjusted or replaced by the municipality's own ratings and evaluations.</t>
  </si>
  <si>
    <r>
      <rPr>
        <sz val="10"/>
        <rFont val="Calibri"/>
        <family val="2"/>
        <scheme val="minor"/>
      </rPr>
      <t xml:space="preserve"> - Fully self-sustainable and functional/thriving conditions
- Ecological components (vegetation, soils, or hydrologic features) show no signs of stress or degradation
- Little to no invasive species presence
 - No public complaints or concerns
</t>
    </r>
    <r>
      <rPr>
        <b/>
        <sz val="10"/>
        <rFont val="Calibri"/>
        <family val="2"/>
        <scheme val="minor"/>
      </rPr>
      <t>Maintenance Level</t>
    </r>
    <r>
      <rPr>
        <sz val="10"/>
        <rFont val="Calibri"/>
        <family val="2"/>
        <scheme val="minor"/>
      </rPr>
      <t xml:space="preserve">  - </t>
    </r>
    <r>
      <rPr>
        <b/>
        <sz val="10"/>
        <rFont val="Calibri"/>
        <family val="2"/>
        <scheme val="minor"/>
      </rPr>
      <t xml:space="preserve">Minimal
</t>
    </r>
    <r>
      <rPr>
        <sz val="10"/>
        <rFont val="Calibri"/>
        <family val="2"/>
        <scheme val="minor"/>
      </rPr>
      <t xml:space="preserve"> - Regular inspections and periodic cleaning/clearing
 - Funded from the operating budget</t>
    </r>
    <r>
      <rPr>
        <b/>
        <sz val="10"/>
        <rFont val="Calibri"/>
        <family val="2"/>
        <scheme val="minor"/>
      </rPr>
      <t xml:space="preserve">
</t>
    </r>
    <r>
      <rPr>
        <sz val="10"/>
        <rFont val="Calibri"/>
        <family val="2"/>
        <scheme val="minor"/>
      </rPr>
      <t xml:space="preserve">
</t>
    </r>
  </si>
  <si>
    <r>
      <rPr>
        <sz val="10"/>
        <rFont val="Calibri"/>
        <family val="2"/>
        <scheme val="minor"/>
      </rPr>
      <t xml:space="preserve"> - Adequate and self-sustainable functionality/thriving conditions
 - Minor stress/defects (&lt;10% of the area, asset or assets).
- Ecological components (vegetation, soils, or hydrologic features) show minor or localized signs of stress or degradation
- Minor invasive species presence
 - Few complaints and no public concerns 
</t>
    </r>
    <r>
      <rPr>
        <b/>
        <sz val="10"/>
        <rFont val="Calibri"/>
        <family val="2"/>
        <scheme val="minor"/>
      </rPr>
      <t>Maintenance Levels</t>
    </r>
    <r>
      <rPr>
        <sz val="10"/>
        <rFont val="Calibri"/>
        <family val="2"/>
        <scheme val="minor"/>
      </rPr>
      <t xml:space="preserve">  - </t>
    </r>
    <r>
      <rPr>
        <b/>
        <sz val="10"/>
        <rFont val="Calibri"/>
        <family val="2"/>
        <scheme val="minor"/>
      </rPr>
      <t>Minor</t>
    </r>
    <r>
      <rPr>
        <sz val="10"/>
        <rFont val="Calibri"/>
        <family val="2"/>
        <scheme val="minor"/>
      </rPr>
      <t xml:space="preserve">
 - May require localized rehabilitation of vegetation, and/or minor repairs , 
 - minor invasives removal</t>
    </r>
    <r>
      <rPr>
        <b/>
        <sz val="10"/>
        <rFont val="Calibri"/>
        <family val="2"/>
        <scheme val="minor"/>
      </rPr>
      <t xml:space="preserve">
 - </t>
    </r>
    <r>
      <rPr>
        <sz val="10"/>
        <rFont val="Calibri"/>
        <family val="2"/>
        <scheme val="minor"/>
      </rPr>
      <t>Funded from the operating budget</t>
    </r>
  </si>
  <si>
    <r>
      <rPr>
        <sz val="10"/>
        <rFont val="Calibri"/>
        <family val="2"/>
        <scheme val="minor"/>
      </rPr>
      <t xml:space="preserve"> - Noticeable stress and wear (10% - 30% of the area, asset or assets)
 - Still functional/thriving conditions but continued resiliency/self-sustainability may be limited
- Ecological components (vegetation, soils, or hydrologic features) show moderate signs of stress or degradation
 - Appearance affected by localized/sporadic numbers of dead/unhealthy trees, vegetation, and/or areas of eroding land.
- Some invasive species presence
 - Some complaints and some public concern 
</t>
    </r>
    <r>
      <rPr>
        <b/>
        <sz val="10"/>
        <rFont val="Calibri"/>
        <family val="2"/>
        <scheme val="minor"/>
      </rPr>
      <t xml:space="preserve">
Maintenance Level </t>
    </r>
    <r>
      <rPr>
        <sz val="10"/>
        <rFont val="Calibri"/>
        <family val="2"/>
        <scheme val="minor"/>
      </rPr>
      <t xml:space="preserve"> - </t>
    </r>
    <r>
      <rPr>
        <b/>
        <sz val="10"/>
        <rFont val="Calibri"/>
        <family val="2"/>
        <scheme val="minor"/>
      </rPr>
      <t xml:space="preserve">Moderate  
</t>
    </r>
    <r>
      <rPr>
        <sz val="10"/>
        <rFont val="Calibri"/>
        <family val="2"/>
        <scheme val="minor"/>
      </rPr>
      <t xml:space="preserve"> - Significant restorations, removals and plantings may be required in localized areas
- Some ad hoc invasive species removal needed
 - Generally funded from the operating budget</t>
    </r>
  </si>
  <si>
    <r>
      <t xml:space="preserve"> - Obvious and increasing stress and wear (30% - 50% of the area, asset or assets)
 - Limited functionality/thriving conditions with little prospect for continued resiliency/self-sustainability
 - Significant ecological stress or degradation is present (e.g. widespread vegetation dieback, substantial erosion, declining water quality or quantity). 
 -  Poor appearance affected by significant numbers/areas of dead/unhealthy trees, vegetation, and/or significant areas of  eroding land.
- Significant invasive species presence
 - Many complaints and public concern 
</t>
    </r>
    <r>
      <rPr>
        <b/>
        <sz val="10"/>
        <rFont val="Calibri"/>
        <family val="2"/>
        <scheme val="minor"/>
      </rPr>
      <t>Maintenance Level - High</t>
    </r>
    <r>
      <rPr>
        <sz val="10"/>
        <rFont val="Calibri"/>
        <family val="2"/>
        <scheme val="minor"/>
      </rPr>
      <t xml:space="preserve">
 - Increasingly frequent reactive maintenance
- Major invasive species removal needed 
 - Significant restorations, removals, and plantings to large portions of the assets/areas
 - May require a capital funding for restorations</t>
    </r>
  </si>
  <si>
    <r>
      <rPr>
        <sz val="10"/>
        <rFont val="Calibri"/>
        <family val="2"/>
        <scheme val="minor"/>
      </rPr>
      <t xml:space="preserve"> - An majority of the area, asset or assets are extremely stressed/worn and unsustainable (&gt;50%)
 - Limited or no functionality/thriving conditions and no prospect for resiliency or self-sustainability
 - Severe ecological degradation or collapse is evident.
 - Possible concerns for user safety
 - Very poor appearance affected by large numbers/areas of dead/unhealthy trees, vegetation, and/or significant areas of major eroding 
- Areas dominated by invasive species
 - High levels of complaints and high  public concerns 
</t>
    </r>
    <r>
      <rPr>
        <b/>
        <sz val="10"/>
        <rFont val="Calibri"/>
        <family val="2"/>
        <scheme val="minor"/>
      </rPr>
      <t>Maintenance Level</t>
    </r>
    <r>
      <rPr>
        <sz val="10"/>
        <rFont val="Calibri"/>
        <family val="2"/>
        <scheme val="minor"/>
      </rPr>
      <t xml:space="preserve"> - </t>
    </r>
    <r>
      <rPr>
        <b/>
        <sz val="10"/>
        <rFont val="Calibri"/>
        <family val="2"/>
        <scheme val="minor"/>
      </rPr>
      <t xml:space="preserve">Very High 
</t>
    </r>
    <r>
      <rPr>
        <sz val="10"/>
        <rFont val="Calibri"/>
        <family val="2"/>
        <scheme val="minor"/>
      </rPr>
      <t xml:space="preserve"> - Maintenance is almost completely reactive and with high frequency</t>
    </r>
    <r>
      <rPr>
        <b/>
        <sz val="10"/>
        <rFont val="Calibri"/>
        <family val="2"/>
        <scheme val="minor"/>
      </rPr>
      <t xml:space="preserve">
</t>
    </r>
    <r>
      <rPr>
        <sz val="10"/>
        <rFont val="Calibri"/>
        <family val="2"/>
        <scheme val="minor"/>
      </rPr>
      <t>- Large portions of the natural areas  require major restoration/rehabilitation with many years to reach self-sustainability.</t>
    </r>
  </si>
  <si>
    <t>All assets  with EUSL = 20 Years</t>
  </si>
  <si>
    <t>Good or Fair</t>
  </si>
  <si>
    <t>Very Good
16-20 Years</t>
  </si>
  <si>
    <t>Good
11-15 Years</t>
  </si>
  <si>
    <t>Fair
5-10 Years</t>
  </si>
  <si>
    <t>Poor
1-4 Years</t>
  </si>
  <si>
    <t>Very Poor
&lt;1 Year</t>
  </si>
  <si>
    <t>Use to rate assets where EUSL is 20 years or less and when age based data is the most practical means to rate the assets.
Condition ratings and age ranges may be adjusted or replaced by the municipality's own ratings and evaluations.</t>
  </si>
  <si>
    <t>All assets with EUSL = 15 Years</t>
  </si>
  <si>
    <t>Very Good
12-15 Years</t>
  </si>
  <si>
    <t>Good
8-11 Years</t>
  </si>
  <si>
    <t>Fair
4-7 Years</t>
  </si>
  <si>
    <t>Poor
1-3 Years</t>
  </si>
  <si>
    <t>All assets with EUSL = 10 Years</t>
  </si>
  <si>
    <t>Very Good
8-10 Years</t>
  </si>
  <si>
    <t>Good
6-7 Years</t>
  </si>
  <si>
    <t>Fair
3-5 Years</t>
  </si>
  <si>
    <t>Poor
1-2 Years</t>
  </si>
  <si>
    <t>Note:</t>
  </si>
  <si>
    <t>Proposed Performance Asset Levels of Service targets should equate to 'Good' or 'Fair' depending on asset criticality, typical industry practice (where applicable) and/or municipal risk tolerance.</t>
  </si>
  <si>
    <t>Asset Performance Ratings (All Assets)</t>
  </si>
  <si>
    <t>Perf.</t>
  </si>
  <si>
    <t>VERY GOOD</t>
  </si>
  <si>
    <t xml:space="preserve">GOOD </t>
  </si>
  <si>
    <t>FAIR</t>
  </si>
  <si>
    <t>POOR</t>
  </si>
  <si>
    <t>VERY POOR</t>
  </si>
  <si>
    <t>General Description</t>
  </si>
  <si>
    <t>Exceeds or fully meets performance requirements.
No affect to services</t>
  </si>
  <si>
    <t>Meets performance requirements.
No affect to services</t>
  </si>
  <si>
    <t>Just meets performance requirements with some limitations
Possible minor affects to services.</t>
  </si>
  <si>
    <t>Does not meet several performance requirements.
Minor to moderate and/or sporadic affects to services</t>
  </si>
  <si>
    <t>Does not meet many or most performance requirements.
Moderate to significant and/or ongoing affects to services.</t>
  </si>
  <si>
    <t>Operational Functionality</t>
  </si>
  <si>
    <r>
      <t xml:space="preserve"> - Fully meets or exceeds current minimum community service level requirements in a fully efficient and effective manner.
 - Exceeds minimum current design and/or safety requirements 
 - No operational problems experienced.
 - No affects on community service levels or stakeholders
 -  Fully complies with current Regulations and/or Standards.
 -  No desirable elements are missing, and all required elements are present.
 - Technology is state-of-the art/best available
 - Resource consumption: 100% of baseline efficiency</t>
    </r>
    <r>
      <rPr>
        <strike/>
        <sz val="10"/>
        <rFont val="Calibri"/>
        <family val="2"/>
        <scheme val="minor"/>
      </rPr>
      <t xml:space="preserve">
</t>
    </r>
    <r>
      <rPr>
        <sz val="10"/>
        <rFont val="Calibri"/>
        <family val="2"/>
        <scheme val="minor"/>
      </rPr>
      <t>- Ecological adaptive capacity is very high (species diversity, multiple healthy vegetation layers, connectivity and landscape linkages, high soil organic matter, functional redundancy)</t>
    </r>
    <r>
      <rPr>
        <strike/>
        <sz val="10"/>
        <rFont val="Calibri"/>
        <family val="2"/>
        <scheme val="minor"/>
      </rPr>
      <t xml:space="preserve">
</t>
    </r>
    <r>
      <rPr>
        <sz val="10"/>
        <rFont val="Calibri"/>
        <family val="2"/>
        <scheme val="minor"/>
      </rPr>
      <t>- Plenty of growing space and good water availability</t>
    </r>
  </si>
  <si>
    <t xml:space="preserve"> - Meets current minimum community service level requirements in an efficient and effective manner.
 - Meets minimum current design and/or safety requirements
- Occasional operational problems may be experienced.
 - No noticeable affects on overall community service levels and/or stakeholders
- Complies with Regulations and/or Standards with possibly some "grandfathering" where permitted by Regulation for certain standards.
 - A few desirable elements may be missing, but all required elements are present. 
 - Technology is industry standard
 - Resource consumption: 91% to 100% of baseline efficiency
- Ecological adaptive capacity is high (species diversity, multiple healthy vegetation layers, connectivity and landscape linkages, high soil organic matter, functional redundancy)
- Some growing space and minimal drought issues</t>
  </si>
  <si>
    <r>
      <t xml:space="preserve"> - Just meets/essentially satisfies the current minimum community service level requirements with possibly occasional or minor constraints, and/or some inefficiencies and ineffectiveness present.
 - Just meets minimum current  design and/or safety requirements possibly with some added monitoring, extra controls or maintenance.
 - Operational problems may occur more frequently.
 - There may be some minor affects to community service levels and/or stakeholders
 - Meets essential Regulations and/or Standards with "grandfathering"  where permitted by Regulation for certain standards.
 - A few desirable elements and one or two required elements are missing. 
- Technology is adequate but may not be efficient.
 - Resource consumption: 76 to 90% of baseline efficiency</t>
    </r>
    <r>
      <rPr>
        <strike/>
        <sz val="10"/>
        <rFont val="Calibri"/>
        <family val="2"/>
        <scheme val="minor"/>
      </rPr>
      <t xml:space="preserve">
</t>
    </r>
    <r>
      <rPr>
        <sz val="10"/>
        <rFont val="Calibri"/>
        <family val="2"/>
        <scheme val="minor"/>
      </rPr>
      <t>- Ecological adaptive capacity is moderate (species diversity, multiple healthy vegetation layers, connectivity and landscape linkages, high soil organic matter, functional redundancy)
- Adequate growing space and minor drought issues</t>
    </r>
  </si>
  <si>
    <t xml:space="preserve"> - A limited ability to meet current minimum community service level requirements with performance frequently below minimum service and efficiency requirements.
 - Below minimum current design and/or safety requirements. Significant monitoring, extra controls or maintenance actions may be required to maintain community services.
 - Significant operational problems are evident and occur frequently with perceivable and possibly moderate affects to community services
 - May not meet or partially meets essential Regulations and/or Standards which may not be permitted "grandfathering" by Regulation or are unsafe or impractical to continue "grandfathering"
 - Several desirable elements and one or two required elements are missing. 
 - Technology is nearing obsolescence. May be inefficient, prone to breakdown with no vendor support or original equipment manufacturer parts available.
 - Resource consumption: 51 to 75% of baseline efficiency
- Ecological adaptive capacity is low (species diversity, multiple healthy vegetation layers, connectivity and landscape linkages, high soil organic matter, functional redundancy)
- Below adequate growing space and some drought issues</t>
  </si>
  <si>
    <r>
      <t xml:space="preserve"> - Ability to meet current minimum community service level requirements is deficient and unsustainable with performance significantly and continuously below minimum service and efficiency requirements.
 - Fails minimum current design and/or safety requirements.  Active monitoring,  extra controls or maintenance actions are not practical or feasible to maintain community services.
 - Operational problems are serious and ongoing and affecting community services.
 -  Does not meet essential or critical Regulations and/or Standards3, and "grandfathering" cannot be permitted either by Regulation or due to safety or practical concerns.
 - Many desirable and several required elements are missing. 
 - Technology is obsolete and/or non-functional and replacement parts may be unavailable
 - Resource consumption: Less than 50% of baseline efficiency</t>
    </r>
    <r>
      <rPr>
        <strike/>
        <sz val="10"/>
        <rFont val="Calibri"/>
        <family val="2"/>
        <scheme val="minor"/>
      </rPr>
      <t xml:space="preserve">
</t>
    </r>
    <r>
      <rPr>
        <sz val="10"/>
        <rFont val="Calibri"/>
        <family val="2"/>
        <scheme val="minor"/>
      </rPr>
      <t>- Ecological adaptive capacity is very low (species diversity, multiple healthy vegetation layers, connectivity and landscape linkages, high soil organic matter, functional redundancy)
- Restricted growing space and regular drought issues</t>
    </r>
  </si>
  <si>
    <t xml:space="preserve"> - Capacity fully meets or exceeds current demands and minimum community service level requirements
 - No operational problems experienced.
 - No affects on community service levels, natural environment or stakeholders</t>
  </si>
  <si>
    <r>
      <t xml:space="preserve">  - Capacity meets current demands and minimum community service level requirements
- Minor and occasional operational problems may be experienced.
</t>
    </r>
    <r>
      <rPr>
        <sz val="10"/>
        <rFont val="Calibri"/>
        <family val="2"/>
        <scheme val="minor"/>
      </rPr>
      <t xml:space="preserve"> - No noticeable affects on overall community service levels, natural environment and/or stakeholders</t>
    </r>
  </si>
  <si>
    <t xml:space="preserve"> - Capacity just meets/essentially satisfies current demands and minimum community service level requirements, possibly with occasional or minor constraints and/or reduced efficiency.
 - Operational problems may occur more frequently.
 - There may be some minor or modest affects to community service levels, natural environment  and/or stakeholders</t>
  </si>
  <si>
    <t xml:space="preserve"> - Capacity is frequently below demands and/or minimum community service level requirements.
 - Significant operational problems are evident and can occur frequently.
 - There are noticeable and possibly moderate affects to community service levels, natural environment  and/or stakeholders.</t>
  </si>
  <si>
    <t xml:space="preserve"> - Capacity is significantly and continuously below demands and/or minimum community service level requirements.
 - Operational problems are serious and ongoing.
 - There are noticeable and possibly significant affects to community service levels, natural environment  and/or stakeholders.</t>
  </si>
  <si>
    <r>
      <rPr>
        <sz val="10"/>
        <rFont val="Calibri"/>
        <family val="2"/>
        <scheme val="minor"/>
      </rPr>
      <t xml:space="preserve"> - All or almost all assets are managed/protected to the fullest extent possible to minimize the effects of environmental stresses/threats; e.g. impacts from wind, fire, flooding, excessive rainfall/snowfall etc..</t>
    </r>
    <r>
      <rPr>
        <sz val="10"/>
        <color theme="1"/>
        <rFont val="Calibri"/>
        <family val="2"/>
        <scheme val="minor"/>
      </rPr>
      <t xml:space="preserve">
 - Fully meets climate change mitigation requirements.</t>
    </r>
  </si>
  <si>
    <t xml:space="preserve"> - A majority of assets  are managed/protected to the extent possible to mitigate the effects of environmental stresses/threats; e.g. impacts from wind, fire, flooding, excessive rainfall/snowfall etc..
 - Meets almost all climate change mitigation requirements.
</t>
  </si>
  <si>
    <t xml:space="preserve"> -  Most assets are managed/protected to some degree to mitigate the effects of environmental stresses/threats; e.g. impacts from wind, fire, flooding, excessive rainfall/snowfall etc..
 - Provides acceptable but limited climate change mitigation benefits.
</t>
  </si>
  <si>
    <t xml:space="preserve"> -  Some assets are managed/protected to some degree to mitigate the effects of environmental stresses/threats; e.g. impacts from wind, fire, flooding, excessive rainfall/snowfall etc..
</t>
  </si>
  <si>
    <t xml:space="preserve"> -  Few assets are managed/protected to some or a  marginal degree to mitigate the effects of environmental stresses/threats; e.g. impacts from wind, fire, flooding, excessive rainfall/snowfall etc..
</t>
  </si>
  <si>
    <t>Notes:</t>
  </si>
  <si>
    <r>
      <t xml:space="preserve">1. Use </t>
    </r>
    <r>
      <rPr>
        <b/>
        <sz val="12"/>
        <color theme="1"/>
        <rFont val="Calibri"/>
        <family val="2"/>
        <scheme val="minor"/>
      </rPr>
      <t>one</t>
    </r>
    <r>
      <rPr>
        <sz val="12"/>
        <color theme="1"/>
        <rFont val="Calibri"/>
        <family val="2"/>
        <scheme val="minor"/>
      </rPr>
      <t xml:space="preserve"> copy of the asset class evaluation sheet </t>
    </r>
    <r>
      <rPr>
        <b/>
        <sz val="12"/>
        <color theme="1"/>
        <rFont val="Calibri"/>
        <family val="2"/>
        <scheme val="minor"/>
      </rPr>
      <t>per park asset class</t>
    </r>
    <r>
      <rPr>
        <sz val="12"/>
        <color theme="1"/>
        <rFont val="Calibri"/>
        <family val="2"/>
        <scheme val="minor"/>
      </rPr>
      <t>. Information on inserting additional rows can be found at the bottom of the sheet.</t>
    </r>
  </si>
  <si>
    <r>
      <t xml:space="preserve">2. Refer to Condition Asset Levels of Service Ratings descriptions on </t>
    </r>
    <r>
      <rPr>
        <b/>
        <sz val="12"/>
        <color theme="1"/>
        <rFont val="Calibri"/>
        <family val="2"/>
        <scheme val="minor"/>
      </rPr>
      <t>Tab 4</t>
    </r>
    <r>
      <rPr>
        <sz val="12"/>
        <color theme="1"/>
        <rFont val="Calibri"/>
        <family val="2"/>
        <scheme val="minor"/>
      </rPr>
      <t xml:space="preserve"> or at the bottom of the page for additional information on the descriptions for each condition rating.</t>
    </r>
  </si>
  <si>
    <r>
      <t xml:space="preserve">3. Refer to the Performance Asset Levels of Service Ratings descriptions on </t>
    </r>
    <r>
      <rPr>
        <b/>
        <sz val="12"/>
        <color theme="1"/>
        <rFont val="Calibri"/>
        <family val="2"/>
        <scheme val="minor"/>
      </rPr>
      <t>Tab 5</t>
    </r>
    <r>
      <rPr>
        <sz val="12"/>
        <color theme="1"/>
        <rFont val="Calibri"/>
        <family val="2"/>
        <scheme val="minor"/>
      </rPr>
      <t xml:space="preserve"> or at the bottom of the page for additional information on the descriptions for each performance rating.  </t>
    </r>
  </si>
  <si>
    <r>
      <t xml:space="preserve">4. Each municipality determines how to measure each of the selected criteria in </t>
    </r>
    <r>
      <rPr>
        <b/>
        <sz val="12"/>
        <color theme="1"/>
        <rFont val="Calibri"/>
        <family val="2"/>
        <scheme val="minor"/>
      </rPr>
      <t>Column D</t>
    </r>
    <r>
      <rPr>
        <sz val="12"/>
        <color theme="1"/>
        <rFont val="Calibri"/>
        <family val="2"/>
        <scheme val="minor"/>
      </rPr>
      <t xml:space="preserve"> from Very Good to Very Poor.</t>
    </r>
  </si>
  <si>
    <t xml:space="preserve">5. Select the criteria weighting based on the criteria's importance for providing safe, effective, efficient, accessible services. </t>
  </si>
  <si>
    <t>6. Shaded criteria/assets in Column D relate to green infrastructure and natural assets</t>
  </si>
  <si>
    <t>Park Asset Class Name</t>
  </si>
  <si>
    <t>Park Class Summary</t>
  </si>
  <si>
    <r>
      <t>Park Class</t>
    </r>
    <r>
      <rPr>
        <b/>
        <vertAlign val="superscript"/>
        <sz val="11"/>
        <color theme="1"/>
        <rFont val="Calibri"/>
        <family val="2"/>
      </rPr>
      <t>1</t>
    </r>
  </si>
  <si>
    <t>ALOS</t>
  </si>
  <si>
    <r>
      <t xml:space="preserve">Context for Evaluating ALOS </t>
    </r>
    <r>
      <rPr>
        <b/>
        <vertAlign val="superscript"/>
        <sz val="11"/>
        <rFont val="Calibri"/>
        <family val="2"/>
      </rPr>
      <t>2,3</t>
    </r>
  </si>
  <si>
    <r>
      <t>Select and/or Modify Applicable Park Assets/Criteria to be Measured</t>
    </r>
    <r>
      <rPr>
        <b/>
        <vertAlign val="superscript"/>
        <sz val="11"/>
        <rFont val="Calibri"/>
        <family val="2"/>
      </rPr>
      <t>4</t>
    </r>
  </si>
  <si>
    <r>
      <t>Weightings based on importance to ALOS</t>
    </r>
    <r>
      <rPr>
        <b/>
        <vertAlign val="superscript"/>
        <sz val="11"/>
        <color theme="1"/>
        <rFont val="Calibri"/>
        <family val="2"/>
      </rPr>
      <t>5</t>
    </r>
    <r>
      <rPr>
        <b/>
        <sz val="11"/>
        <color theme="1"/>
        <rFont val="Calibri"/>
        <family val="2"/>
      </rPr>
      <t xml:space="preserve">
(Optional)</t>
    </r>
  </si>
  <si>
    <r>
      <t>Asset Condition and Performance Ratings</t>
    </r>
    <r>
      <rPr>
        <b/>
        <vertAlign val="superscript"/>
        <sz val="11"/>
        <color theme="1"/>
        <rFont val="Calibri"/>
        <family val="2"/>
      </rPr>
      <t>2, 3</t>
    </r>
  </si>
  <si>
    <r>
      <t>Asset Condition and Performance Ratings</t>
    </r>
    <r>
      <rPr>
        <b/>
        <vertAlign val="superscript"/>
        <sz val="11"/>
        <color theme="1"/>
        <rFont val="Calibri"/>
        <family val="2"/>
      </rPr>
      <t>2, 4</t>
    </r>
    <r>
      <rPr>
        <sz val="11"/>
        <color theme="1"/>
        <rFont val="Calibri"/>
        <family val="2"/>
        <scheme val="minor"/>
      </rPr>
      <t/>
    </r>
  </si>
  <si>
    <r>
      <t>Asset Condition and Performance Ratings</t>
    </r>
    <r>
      <rPr>
        <b/>
        <vertAlign val="superscript"/>
        <sz val="11"/>
        <color theme="1"/>
        <rFont val="Calibri"/>
        <family val="2"/>
      </rPr>
      <t>2, 5</t>
    </r>
    <r>
      <rPr>
        <sz val="11"/>
        <color theme="1"/>
        <rFont val="Calibri"/>
        <family val="2"/>
        <scheme val="minor"/>
      </rPr>
      <t/>
    </r>
  </si>
  <si>
    <r>
      <t>Asset Condition and Performance Ratings</t>
    </r>
    <r>
      <rPr>
        <b/>
        <vertAlign val="superscript"/>
        <sz val="11"/>
        <color theme="1"/>
        <rFont val="Calibri"/>
        <family val="2"/>
      </rPr>
      <t>2, 6</t>
    </r>
    <r>
      <rPr>
        <sz val="11"/>
        <color theme="1"/>
        <rFont val="Calibri"/>
        <family val="2"/>
        <scheme val="minor"/>
      </rPr>
      <t/>
    </r>
  </si>
  <si>
    <r>
      <t>Asset Condition and Performance Ratings</t>
    </r>
    <r>
      <rPr>
        <b/>
        <vertAlign val="superscript"/>
        <sz val="11"/>
        <color theme="1"/>
        <rFont val="Calibri"/>
        <family val="2"/>
      </rPr>
      <t>2, 7</t>
    </r>
    <r>
      <rPr>
        <sz val="11"/>
        <color theme="1"/>
        <rFont val="Calibri"/>
        <family val="2"/>
        <scheme val="minor"/>
      </rPr>
      <t/>
    </r>
  </si>
  <si>
    <r>
      <t>Asset Condition and Performance Ratings</t>
    </r>
    <r>
      <rPr>
        <b/>
        <vertAlign val="superscript"/>
        <sz val="11"/>
        <color theme="1"/>
        <rFont val="Calibri"/>
        <family val="2"/>
      </rPr>
      <t>2, 8</t>
    </r>
    <r>
      <rPr>
        <sz val="11"/>
        <color theme="1"/>
        <rFont val="Calibri"/>
        <family val="2"/>
        <scheme val="minor"/>
      </rPr>
      <t/>
    </r>
  </si>
  <si>
    <r>
      <t>Asset Condition and Performance Ratings</t>
    </r>
    <r>
      <rPr>
        <b/>
        <vertAlign val="superscript"/>
        <sz val="11"/>
        <color theme="1"/>
        <rFont val="Calibri"/>
        <family val="2"/>
      </rPr>
      <t>2, 9</t>
    </r>
    <r>
      <rPr>
        <sz val="11"/>
        <color theme="1"/>
        <rFont val="Calibri"/>
        <family val="2"/>
        <scheme val="minor"/>
      </rPr>
      <t/>
    </r>
  </si>
  <si>
    <t>Asset Condition and Performance Ratings</t>
  </si>
  <si>
    <t>Developed Parks and Areas:
 - Passive and active urban parks, streetscaping, and developed greenspaces including associated amenities and infrastructure</t>
  </si>
  <si>
    <t xml:space="preserve">Select criteria and measures to evaluate:
 - The extent of defects and deficiencies (wear, cracks, breaks, dents, holes, settlements, discolouration) such that they affect asset performance, health and safety and appearance
 - The health and self-sustainability of natural assets
 - The level/extent of invasive species
- Levels of stress or degradation on ecological components (vegetation, soils, or hydrologic features)
 - Frequency and extent of maintenance to maintain serviceability
</t>
  </si>
  <si>
    <t>Parking Lots</t>
  </si>
  <si>
    <t>Signage</t>
  </si>
  <si>
    <t>Furniture</t>
  </si>
  <si>
    <t>Shelters</t>
  </si>
  <si>
    <t>Trails</t>
  </si>
  <si>
    <t>Washroom/changeroom structures</t>
  </si>
  <si>
    <t>Washroom/changeroom fixtures</t>
  </si>
  <si>
    <t>Washroom/changeroom electrical equipment</t>
  </si>
  <si>
    <t>Washroom/changeroom lighting</t>
  </si>
  <si>
    <t>Storage facilities</t>
  </si>
  <si>
    <t>Park/Trail Lighting</t>
  </si>
  <si>
    <t>Active area lighting</t>
  </si>
  <si>
    <t>Park fencing</t>
  </si>
  <si>
    <t>Active area fencing</t>
  </si>
  <si>
    <t>Sports field surfaces</t>
  </si>
  <si>
    <t>Hard court surfaces</t>
  </si>
  <si>
    <t>Playground equipment</t>
  </si>
  <si>
    <t>Playground surfaces</t>
  </si>
  <si>
    <t>Splashpad Equipment</t>
  </si>
  <si>
    <t>Splashpad surfaces</t>
  </si>
  <si>
    <t>Pool structure</t>
  </si>
  <si>
    <t>Poolside equipment</t>
  </si>
  <si>
    <t>Pool mechanical equipment</t>
  </si>
  <si>
    <t>Pool electrical equipment</t>
  </si>
  <si>
    <t>Bleachers</t>
  </si>
  <si>
    <t>Skateboard park surfaces</t>
  </si>
  <si>
    <t>Skateboard park equipment</t>
  </si>
  <si>
    <t>Retaining walls</t>
  </si>
  <si>
    <t>Cross culverts</t>
  </si>
  <si>
    <t>Tree health</t>
  </si>
  <si>
    <t>Manicured grass (turf health on non-sport field areas)</t>
  </si>
  <si>
    <t>Permeable pavement surfaces</t>
  </si>
  <si>
    <t>Rain gardens</t>
  </si>
  <si>
    <t>Community gardens</t>
  </si>
  <si>
    <t>Green roofs</t>
  </si>
  <si>
    <t>Living/green walls</t>
  </si>
  <si>
    <t>Rain barrels</t>
  </si>
  <si>
    <t>Irrigation systems</t>
  </si>
  <si>
    <t>Planters</t>
  </si>
  <si>
    <t>Pollinator gardens</t>
  </si>
  <si>
    <t>Other</t>
  </si>
  <si>
    <t>Overall Park Asset Condition ALOS Ratings</t>
  </si>
  <si>
    <t>Select criteria and measures to evaluate:
 - Efficiency and effectiveness of service delivery
 - Ability to meet minimum current design and/or safety requirements
 - Level of operational problems experienced and whether they affect community services.
 -  Compliance with current Regulations and/or Standards (including the level of "grandfathering")
 -  Whether all required elements are present.
 - Relevance and effectiveness of technology
 - Efficiency of resource consumption including a focus on reduction of greenhouse gas emissions 
 - Ecological adaptive capacity (e.g. high species diversity, multiple healthy vegetation layers, connectivity and landscape linkages, high soil organic matter, functional redundancy)</t>
  </si>
  <si>
    <t>Variety/type of active spaces generally meet community needs</t>
  </si>
  <si>
    <t>Adequate parking access/convenience</t>
  </si>
  <si>
    <t>Adequacy of signage (park naming and wayfinding)</t>
  </si>
  <si>
    <t>Suitable location/distribution of furniture</t>
  </si>
  <si>
    <t>Suitable balance/mix of active and passives space uses areas</t>
  </si>
  <si>
    <t>Active spaces areas are suitable for the size of park</t>
  </si>
  <si>
    <t>Suitable placement of washroom/changeroom facilities</t>
  </si>
  <si>
    <t>Washroom/changeroom facilities are modern and efficient</t>
  </si>
  <si>
    <t>Park amenities are consistent with the park designation</t>
  </si>
  <si>
    <t>Equipment/equipment materials are of modern design</t>
  </si>
  <si>
    <t>Adequate coverage of lighting</t>
  </si>
  <si>
    <t>Lighting/heating powered by "green' technology</t>
  </si>
  <si>
    <t>Connectivity with community trails (bike and/or pedestrian)</t>
  </si>
  <si>
    <t>Suitability of trails for park use (do trails meet park needs/designation)</t>
  </si>
  <si>
    <t>Adequacy and efficiency of irrigation systems</t>
  </si>
  <si>
    <t>Appropriate use/placement/size of floral planters</t>
  </si>
  <si>
    <t>Suitable locations/placements of shelter structures</t>
  </si>
  <si>
    <t>Suitability of trail surfaces (screenings, earth, woodchip, asphalt)</t>
  </si>
  <si>
    <t>Suitability of parking surfaces (gravel, earth, asphalt)</t>
  </si>
  <si>
    <t>Landscape planting survival rate</t>
  </si>
  <si>
    <t>Park is compatible with overland stormwater management requirements</t>
  </si>
  <si>
    <t>Park equipment meets current regulatory/safety requirements</t>
  </si>
  <si>
    <t>Adequate irrigation or water access to support grass and planting beds maintenance requirements</t>
  </si>
  <si>
    <t>Adequate turf quantity to withstand wear</t>
  </si>
  <si>
    <t>Suitable distribution of planted species</t>
  </si>
  <si>
    <t>Adequacy of tree canopy</t>
  </si>
  <si>
    <t>Diversity of tree ages</t>
  </si>
  <si>
    <t>Adequate diversity of species to support a self-sustaining environment</t>
  </si>
  <si>
    <t>Operational Functionality ALOS Ratings</t>
  </si>
  <si>
    <t>Select criteria and measures to evaluate:
 - To what degree capacity satisfies current demands and minimum community service levels/needs
 - Level of operational problems experienced.
 - Are there noticeable negative affects on community service levels, natural environment or stakeholders (residents and businesses)</t>
  </si>
  <si>
    <t>Adequate number of active spaces to meet overall community needs</t>
  </si>
  <si>
    <t>Adequate overall park area to meet community needs</t>
  </si>
  <si>
    <t>Adequate furniture numbers/capacity</t>
  </si>
  <si>
    <t>Adequate playground equipment capacity/inventory (bleachers, playground equipment etc.)</t>
  </si>
  <si>
    <t>Adequate number/sizes of shelters to meet community needs</t>
  </si>
  <si>
    <t>Adequate capacity/number of washroom facilities</t>
  </si>
  <si>
    <t>Adequate capacity/number of walking trails</t>
  </si>
  <si>
    <t>Adequate capacity/number of bicycle trails</t>
  </si>
  <si>
    <t>Adequate park equipment storage capacity</t>
  </si>
  <si>
    <t>Community garden spots meet participation demand</t>
  </si>
  <si>
    <t>Adequate capacity of stormwater features to handle expected runoff volumes</t>
  </si>
  <si>
    <t>% stormwater runoff retained on-site</t>
  </si>
  <si>
    <t>Capacity to Meet Demands ALOS Ratings</t>
  </si>
  <si>
    <t>Criteria and measures that relate to what extent the built and natural assets are resilient to/survivable from environmental stresses including those from climate change; e.g. impacts from wind, fire, flooding, excessive rainfall/snowfall, pestilence etc..</t>
  </si>
  <si>
    <t>Overland flow designed to manage 100 year storm events</t>
  </si>
  <si>
    <t>Sufficient erosion protection</t>
  </si>
  <si>
    <t>Survival rate of vegetation after major storm events</t>
  </si>
  <si>
    <t>Number of native species planted or pollinator presence/abundance.</t>
  </si>
  <si>
    <t>Environmental Resiliency ALOS Ratings</t>
  </si>
  <si>
    <t>Total Park Performance Ratings</t>
  </si>
  <si>
    <t>Additional Notes:   1.</t>
  </si>
  <si>
    <t>Enter the current condition of the park assets as follows:</t>
  </si>
  <si>
    <t>Condition Ratings</t>
  </si>
  <si>
    <t>Insignificant defects and/or wear</t>
  </si>
  <si>
    <t xml:space="preserve"> - Fully functional.
 - All components and equipment fully operational and are well maintained.  
 - New appearance.  No evidence of deterioration or discolouration
 - No public complaints or concerns
 - Little to no invasive species presence
 - Maintenance Level Minimal</t>
  </si>
  <si>
    <t>Minor defects/deficiencies and/or wear</t>
  </si>
  <si>
    <t xml:space="preserve"> - Fully functional
 - All components and equipment fully operational
 - Minor defects or wear (&lt;10% of the asset or assets).
 - Few complaints and no public concerns with services.
- Minor invasive species presence
 - Maintenance Levels  - Minor</t>
  </si>
  <si>
    <t>Moderate defects/deficiencies and/or wear</t>
  </si>
  <si>
    <t xml:space="preserve"> - Beginning to show wear with noticeable defects (10% - 30% of the asset or assets)
 - Still functional and operational
 - Appearance affected by such defects as areas of rust, dents, non-structural cracking, broken parts, significant discolouration, staining, graffiti, dead trees, eroding land, unhealthy vegetation  
 - Some complaints and possibly some minor public concern with services
 - Some invasive species presence
 - Maintenance Level  - Moderate  </t>
  </si>
  <si>
    <t>Significant defects/deficiencies and/or wear</t>
  </si>
  <si>
    <t xml:space="preserve"> - Obvious and increasing wear and deterioration with significant defects (30% - 50% of the asset or assets)
 - Some component and equipment failures causing periods of inoperability or non-useability
 -  Poor appearance affected by significant and possible structural cracking, missing, broken and/or inoperable or unusable components
 - Many complaints and some public concern with noticeable and/or sporadic affects to services 
 - Significant invasive species presence
 - Maintenance Level - High</t>
  </si>
  <si>
    <t>Very Poor</t>
  </si>
  <si>
    <t>Severe defects/deficiencies and/or wear</t>
  </si>
  <si>
    <t xml:space="preserve"> - Asset or assets are very worn and virtually inoperable or unusable (&gt;50% of the asset or assets)
 - Concerns for user safety
 - Many and/or frequent component and equipment failures occurring causing long periods of inoperability or non-useability of facilities, equipment, systems and features.
 - Very poor appearance affected by structural cracking, broken assets, total surface failures, major erosion (trails, parking, fields, courts)
 - High Levels of complaints and significant  public concerns with significant affects to services
 - Areas dominated by invasive species
 - Maintenance Level - Very High </t>
  </si>
  <si>
    <r>
      <t xml:space="preserve">Refer to the </t>
    </r>
    <r>
      <rPr>
        <b/>
        <sz val="11"/>
        <color theme="1"/>
        <rFont val="Calibri"/>
        <family val="2"/>
      </rPr>
      <t>Condition ALOS Ratings on Tab 3</t>
    </r>
    <r>
      <rPr>
        <sz val="11"/>
        <color theme="1"/>
        <rFont val="Calibri"/>
        <family val="2"/>
      </rPr>
      <t xml:space="preserve"> for additional information on assessing the condition of park assets</t>
    </r>
  </si>
  <si>
    <t>Enter the current performance of the criteria as follows:</t>
  </si>
  <si>
    <t>Performance Criteria Ratings</t>
  </si>
  <si>
    <t>Fully meets or exceeds criteria.</t>
  </si>
  <si>
    <t>Meets criteria.</t>
  </si>
  <si>
    <t>Meets criteria with some limitations, exceptions or minor deficiencies.</t>
  </si>
  <si>
    <t>Only partially or somewhat meets criteria or only meets criteria in some circumstances.</t>
  </si>
  <si>
    <t>Mostly or fully does not meet criteria.</t>
  </si>
  <si>
    <r>
      <t xml:space="preserve">Refer to the </t>
    </r>
    <r>
      <rPr>
        <b/>
        <sz val="11"/>
        <rFont val="Calibri"/>
        <family val="2"/>
      </rPr>
      <t>General Performance Ratings on Tab 4</t>
    </r>
    <r>
      <rPr>
        <sz val="11"/>
        <rFont val="Calibri"/>
        <family val="2"/>
      </rPr>
      <t xml:space="preserve"> for additional information on how to evaluate conformance to the applicable criteria.  </t>
    </r>
  </si>
  <si>
    <t>Condition and Performance Criteria Weightings</t>
  </si>
  <si>
    <t>Unimportant</t>
  </si>
  <si>
    <t>Relatively Unimportant</t>
  </si>
  <si>
    <t>Relatively Important</t>
  </si>
  <si>
    <t>Important</t>
  </si>
  <si>
    <t>Very Important</t>
  </si>
  <si>
    <t>Use this worksheet for one asset class of parks and replicate as necessary to evaluate other asset classes.</t>
  </si>
  <si>
    <t>5.</t>
  </si>
  <si>
    <r>
      <t xml:space="preserve">If additional rows or columns are required to be added, the sheet needs to be "Unprotected". This will allow formulas to be copied and pasted. </t>
    </r>
    <r>
      <rPr>
        <b/>
        <sz val="11"/>
        <color theme="1"/>
        <rFont val="Calibri"/>
        <family val="2"/>
      </rPr>
      <t>When adding rows or columns, copy the rows/columns between the rows/columns and paste between the rows/columns by clicking "Insert Copied Row". This will allow formulas to be copied and pasted.</t>
    </r>
    <r>
      <rPr>
        <sz val="11"/>
        <color theme="1"/>
        <rFont val="Calibri"/>
        <family val="2"/>
      </rPr>
      <t xml:space="preserve"> There is no password to Unprotect the sheet.</t>
    </r>
  </si>
  <si>
    <t>6.</t>
  </si>
  <si>
    <t>Active Spaces' include sports fields, courts, diamonds, ice rinks, playgrounds, tennis courts, lacrosse areas, pools, splash pads, skateboard parks, dog parks etc..</t>
  </si>
  <si>
    <r>
      <t xml:space="preserve">3. Refer to the Performance Asset Levels of Service Ratings descriptions on </t>
    </r>
    <r>
      <rPr>
        <b/>
        <sz val="12"/>
        <color theme="1"/>
        <rFont val="Calibri"/>
        <family val="2"/>
        <scheme val="minor"/>
      </rPr>
      <t xml:space="preserve">Tab 5 </t>
    </r>
    <r>
      <rPr>
        <sz val="12"/>
        <color theme="1"/>
        <rFont val="Calibri"/>
        <family val="2"/>
        <scheme val="minor"/>
      </rPr>
      <t>or at the bottom of the page</t>
    </r>
    <r>
      <rPr>
        <b/>
        <sz val="12"/>
        <color theme="1"/>
        <rFont val="Calibri"/>
        <family val="2"/>
        <scheme val="minor"/>
      </rPr>
      <t xml:space="preserve"> </t>
    </r>
    <r>
      <rPr>
        <sz val="12"/>
        <color theme="1"/>
        <rFont val="Calibri"/>
        <family val="2"/>
        <scheme val="minor"/>
      </rPr>
      <t xml:space="preserve">for additional information on the descriptions for each performance rating.  </t>
    </r>
  </si>
  <si>
    <r>
      <t>Park Class</t>
    </r>
    <r>
      <rPr>
        <vertAlign val="superscript"/>
        <sz val="11"/>
        <color theme="1"/>
        <rFont val="Calibri"/>
        <family val="2"/>
      </rPr>
      <t>1</t>
    </r>
  </si>
  <si>
    <r>
      <t>Select and/or Modify Applicable Park Assets/Criteria to be Measured</t>
    </r>
    <r>
      <rPr>
        <vertAlign val="superscript"/>
        <sz val="11"/>
        <rFont val="Calibri"/>
        <family val="2"/>
      </rPr>
      <t>4</t>
    </r>
  </si>
  <si>
    <r>
      <t>Asset Condition and Performance Ratings</t>
    </r>
    <r>
      <rPr>
        <b/>
        <vertAlign val="superscript"/>
        <sz val="11"/>
        <color theme="1"/>
        <rFont val="Calibri"/>
        <family val="2"/>
      </rPr>
      <t>1</t>
    </r>
  </si>
  <si>
    <t>Natural Parks and Areas:
 - Trees, forests, wetlands, lakes, ponds, streams, Rivers, savannahs, riparian areas, beaches, shorelines, aquifers, dunes, bluffs etc.</t>
  </si>
  <si>
    <t>Select criteria and measures to evaluate:
- The degree to which the natural assets are clean, healthy, thriving and self-sustaining
 - The level/extent of invasive species
- The extent to which ecological components (vegetation, soils, or hydrologic features) show signs of stress or degradation</t>
  </si>
  <si>
    <t>Wetlands</t>
  </si>
  <si>
    <t>Constructed wetlands</t>
  </si>
  <si>
    <t>Grasslands, meadows, prairies</t>
  </si>
  <si>
    <t>Rivers, streams, creeks</t>
  </si>
  <si>
    <t>Individual Tree health</t>
  </si>
  <si>
    <t>Savannahs and thickets</t>
  </si>
  <si>
    <t>Sand dunes</t>
  </si>
  <si>
    <t>Rocky shorelines</t>
  </si>
  <si>
    <t>Escarpment, bluffs</t>
  </si>
  <si>
    <t>Riparian areas</t>
  </si>
  <si>
    <t>Trails and supporting assets</t>
  </si>
  <si>
    <t xml:space="preserve">Select criteria and measures to evaluate:
 - Efficiency and effectiveness of service delivery
 - Level of operational problems experienced and whether they affect community services.
 - Ecological adaptive capacity (e.g. high species diversity, multiple healthy vegetation layers, connectivity and landscape linkages, high soil organic matter, functional redundancy)
</t>
  </si>
  <si>
    <t>Suitable balance/mix of natural areas and other spaces</t>
  </si>
  <si>
    <t>Accessible natural areas are ADOA compliant</t>
  </si>
  <si>
    <t>Invasive species extent</t>
  </si>
  <si>
    <t>Diversity of  tree species</t>
  </si>
  <si>
    <t>Diversity of animal species</t>
  </si>
  <si>
    <t xml:space="preserve">Adequacy of tree canopy (sufficient amount of shade) </t>
  </si>
  <si>
    <t>% of stream length with adequate riparian vegetation cover</t>
  </si>
  <si>
    <t>Habitat Complexity</t>
  </si>
  <si>
    <t>Habitat connectivity score (or sufficient patch size)</t>
  </si>
  <si>
    <t>Select criteria and measures to evaluate:
 - To what degree capacity/availablity satisfies current demands and minimum community service levels/needs
 - Level of operational/environmental problems experienced.
 - Are there noticeable negative affects on community service levels, natural environment, stakeholders (residents and businesses)</t>
  </si>
  <si>
    <t>Forest area per capita</t>
  </si>
  <si>
    <t>Number of beach closure days</t>
  </si>
  <si>
    <t>Aquifer recharge rate vs. groundwater extraction demand</t>
  </si>
  <si>
    <t>Criteria and measures that relate to what extent the natural assets are resilient to/survivable from environmental stresses including those from climate change; e.g. impacts from wind, fire, flooding, excessive rainfall/snowfall, pestilence etc..</t>
  </si>
  <si>
    <t>Sufficient fire breaks or fire smart landscaping (where applicable)</t>
  </si>
  <si>
    <t xml:space="preserve"> Adequate tree soil volume available for root growth</t>
  </si>
  <si>
    <t>Presence of pest-susceptible species (eg. Ash Trees)</t>
  </si>
  <si>
    <t>Low soil compaction levels</t>
  </si>
  <si>
    <t xml:space="preserve"> - Fully self-sustainable and functional/thriving conditions
 - Ecological components (vegetation, soils, or hydrologic features) show no signs of stress or degradation
 - Little to no invasive species presence
 - No public complaints or concerns
 - Maintenance Level  - Minimal</t>
  </si>
  <si>
    <t xml:space="preserve"> - Adequate and self-sustainable functionality/thriving conditions
 - Minor stress/defects (&lt;10% of the area, asset or assets).
 - Ecological components (vegetation, soils, or hydrologic features) show minor or localized signs of stress or degradation
 - Minor invasive species presence
 - Few complaints and no public concerns 
 - Maintenance Levels  - Minor</t>
  </si>
  <si>
    <t xml:space="preserve"> - Noticeable stress and wear (10% - 30% of the area, asset or assets)
 - Still functional/thriving conditions but continued resiliency/self-sustainability may be limited
 - Ecological components (vegetation, soils, or hydrologic features) show moderate signs of stress or degradation
 - Appearance affected by localized/sporadic numbers of dead/unhealthy trees, vegetation, and/or areas of eroding land.
- Some invasive species presence
 - Some complaints and some public concern 
 - Maintenance Level  - Moderate  </t>
  </si>
  <si>
    <t xml:space="preserve"> - Obvious and increasing stress and wear (30% - 50% of the area, asset or assets)
 - Limited functionality/thriving conditions with little prospect for continued resiliency/self-sustainability
 - Significant ecological stress or degradation is present (e.g. widespread vegetation dieback, substantial erosion, declining water quality or quantity). 
 -  Poor appearance affected by significant numbers/areas of dead/unhealthy trees, vegetation, and/or significant areas of  eroding land.
 - Significant invasive species presence
 - Many complaints and public concern 
 - Maintenance Level - High</t>
  </si>
  <si>
    <t xml:space="preserve"> - An majority of the area, asset or assets are extremely stressed/worn and unsustainable (&gt;50%)
 - Limited or no functionality/thriving conditions and no prospect for resiliency or self-sustainability
 - Severe ecological degradation or collapse is evident.
 - Possible concerns for user safety
 - Very poor appearance affected by large numbers/areas of dead/unhealthy trees, vegetation, and/or significant areas of major eroding 
 - Areas dominated by invasive species
 - High levels of complaints and high  public concerns 
 - Maintenance Level - Very High </t>
  </si>
  <si>
    <r>
      <t xml:space="preserve">Refer to the </t>
    </r>
    <r>
      <rPr>
        <b/>
        <sz val="11"/>
        <color theme="1"/>
        <rFont val="Calibri"/>
        <family val="2"/>
      </rPr>
      <t>Condition ALOS Ratings on Tab 4</t>
    </r>
    <r>
      <rPr>
        <sz val="11"/>
        <color theme="1"/>
        <rFont val="Calibri"/>
        <family val="2"/>
      </rPr>
      <t xml:space="preserve"> for additional information on assessing the condition of park assets</t>
    </r>
  </si>
  <si>
    <r>
      <t xml:space="preserve">Refer to the </t>
    </r>
    <r>
      <rPr>
        <b/>
        <sz val="11"/>
        <rFont val="Calibri"/>
        <family val="2"/>
      </rPr>
      <t>General Performance Ratings on Tab 5</t>
    </r>
    <r>
      <rPr>
        <sz val="11"/>
        <rFont val="Calibri"/>
        <family val="2"/>
      </rPr>
      <t xml:space="preserve"> for additional information on how to evaluate conformance to the applicable criteria.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</si>
</sst>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
  </numFmts>
  <fonts count="4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vertAlign val="superscript"/>
      <sz val="11"/>
      <color theme="1"/>
      <name val="Calibri"/>
      <family val="2"/>
    </font>
    <font>
      <b/>
      <sz val="11"/>
      <name val="Calibri"/>
      <family val="2"/>
    </font>
    <font>
      <sz val="11"/>
      <name val="Calibri"/>
      <family val="2"/>
    </font>
    <font>
      <sz val="11"/>
      <color theme="1"/>
      <name val="Calibri"/>
      <family val="2"/>
    </font>
    <font>
      <b/>
      <sz val="11"/>
      <color theme="0"/>
      <name val="Calibri"/>
      <family val="2"/>
    </font>
    <font>
      <sz val="11"/>
      <name val="Calibri"/>
      <family val="2"/>
      <scheme val="minor"/>
    </font>
    <font>
      <b/>
      <sz val="11"/>
      <color theme="0"/>
      <name val="Calibri"/>
      <family val="2"/>
      <scheme val="minor"/>
    </font>
    <font>
      <b/>
      <sz val="14"/>
      <color theme="1"/>
      <name val="Calibri"/>
      <family val="2"/>
      <scheme val="minor"/>
    </font>
    <font>
      <b/>
      <sz val="14"/>
      <color theme="0"/>
      <name val="Calibri"/>
      <family val="2"/>
      <scheme val="minor"/>
    </font>
    <font>
      <sz val="10"/>
      <color theme="1"/>
      <name val="Calibri"/>
      <family val="2"/>
      <scheme val="minor"/>
    </font>
    <font>
      <sz val="10"/>
      <name val="Calibri"/>
      <family val="2"/>
      <scheme val="minor"/>
    </font>
    <font>
      <b/>
      <sz val="10"/>
      <name val="Calibri"/>
      <family val="2"/>
      <scheme val="minor"/>
    </font>
    <font>
      <b/>
      <sz val="8.5"/>
      <color rgb="FF000000"/>
      <name val="Verdana"/>
      <family val="2"/>
    </font>
    <font>
      <b/>
      <sz val="12"/>
      <color theme="1"/>
      <name val="Calibri"/>
      <family val="2"/>
      <scheme val="minor"/>
    </font>
    <font>
      <b/>
      <vertAlign val="superscript"/>
      <sz val="11"/>
      <name val="Calibri"/>
      <family val="2"/>
    </font>
    <font>
      <b/>
      <sz val="11"/>
      <name val="Calibri"/>
      <family val="2"/>
      <scheme val="minor"/>
    </font>
    <font>
      <b/>
      <sz val="12"/>
      <color theme="0"/>
      <name val="Calibri"/>
      <family val="2"/>
      <scheme val="minor"/>
    </font>
    <font>
      <b/>
      <vertAlign val="superscript"/>
      <sz val="12"/>
      <color theme="0"/>
      <name val="Calibri"/>
      <family val="2"/>
      <scheme val="minor"/>
    </font>
    <font>
      <sz val="12"/>
      <name val="Calibri"/>
      <family val="2"/>
      <scheme val="minor"/>
    </font>
    <font>
      <sz val="12"/>
      <color theme="0"/>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1"/>
      <name val="Arial"/>
      <family val="2"/>
    </font>
    <font>
      <b/>
      <sz val="14"/>
      <name val="Calibri"/>
      <family val="2"/>
      <scheme val="minor"/>
    </font>
    <font>
      <b/>
      <sz val="10"/>
      <color theme="1"/>
      <name val="Calibri"/>
      <family val="2"/>
      <scheme val="minor"/>
    </font>
    <font>
      <b/>
      <sz val="11"/>
      <name val="Calibri (Body)"/>
    </font>
    <font>
      <b/>
      <sz val="11"/>
      <color theme="5"/>
      <name val="Calibri (Body)"/>
    </font>
    <font>
      <sz val="11"/>
      <color rgb="FFFF0000"/>
      <name val="Calibri"/>
      <family val="2"/>
      <scheme val="minor"/>
    </font>
    <font>
      <b/>
      <sz val="9"/>
      <color indexed="81"/>
      <name val="Tahoma"/>
      <family val="2"/>
    </font>
    <font>
      <strike/>
      <sz val="10"/>
      <name val="Calibri"/>
      <family val="2"/>
      <scheme val="minor"/>
    </font>
    <font>
      <vertAlign val="superscript"/>
      <sz val="11"/>
      <name val="Calibri"/>
      <family val="2"/>
    </font>
    <font>
      <vertAlign val="superscript"/>
      <sz val="11"/>
      <color theme="1"/>
      <name val="Calibri"/>
      <family val="2"/>
    </font>
    <font>
      <b/>
      <u/>
      <sz val="11"/>
      <color theme="1"/>
      <name val="Calibri"/>
      <family val="2"/>
      <scheme val="minor"/>
    </font>
    <font>
      <sz val="8"/>
      <name val="Calibri"/>
      <family val="2"/>
      <scheme val="minor"/>
    </font>
    <font>
      <sz val="11"/>
      <name val="Calibri (Body)"/>
    </font>
  </fonts>
  <fills count="25">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theme="0"/>
        <bgColor theme="0"/>
      </patternFill>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rgb="FFBDD6EE"/>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2CC"/>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DAE3F3"/>
        <bgColor indexed="64"/>
      </patternFill>
    </fill>
    <fill>
      <patternFill patternType="solid">
        <fgColor rgb="FFFFF3CC"/>
        <bgColor indexed="64"/>
      </patternFill>
    </fill>
  </fills>
  <borders count="65">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s>
  <cellStyleXfs count="4">
    <xf numFmtId="0" fontId="0" fillId="0" borderId="0"/>
    <xf numFmtId="0" fontId="2" fillId="0" borderId="0"/>
    <xf numFmtId="0" fontId="2" fillId="0" borderId="0"/>
    <xf numFmtId="9" fontId="2" fillId="0" borderId="0" applyFont="0" applyFill="0" applyBorder="0" applyAlignment="0" applyProtection="0"/>
  </cellStyleXfs>
  <cellXfs count="432">
    <xf numFmtId="0" fontId="0" fillId="0" borderId="0" xfId="0"/>
    <xf numFmtId="0" fontId="8" fillId="0" borderId="0" xfId="1" applyFont="1" applyAlignment="1" applyProtection="1">
      <alignment vertical="center"/>
      <protection locked="0"/>
    </xf>
    <xf numFmtId="0" fontId="8" fillId="0" borderId="0" xfId="1" applyFont="1" applyProtection="1">
      <protection locked="0"/>
    </xf>
    <xf numFmtId="0" fontId="0" fillId="0" borderId="5" xfId="0" applyBorder="1" applyAlignment="1" applyProtection="1">
      <alignment horizontal="center" vertical="center"/>
      <protection locked="0"/>
    </xf>
    <xf numFmtId="0" fontId="0" fillId="0" borderId="0" xfId="0" applyProtection="1">
      <protection locked="0"/>
    </xf>
    <xf numFmtId="0" fontId="10" fillId="0" borderId="10"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3" fillId="0" borderId="0" xfId="0" applyFont="1" applyAlignment="1" applyProtection="1">
      <alignment horizontal="right" vertical="center" wrapText="1"/>
      <protection locked="0"/>
    </xf>
    <xf numFmtId="0" fontId="8" fillId="0" borderId="0" xfId="1" quotePrefix="1" applyFont="1" applyAlignment="1" applyProtection="1">
      <alignment horizontal="right" vertical="top"/>
      <protection locked="0"/>
    </xf>
    <xf numFmtId="0" fontId="8" fillId="0" borderId="0" xfId="1" applyFont="1" applyAlignment="1" applyProtection="1">
      <alignment horizontal="right" vertical="top"/>
      <protection locked="0"/>
    </xf>
    <xf numFmtId="0" fontId="4" fillId="6" borderId="13" xfId="1" applyFont="1" applyFill="1" applyBorder="1" applyAlignment="1" applyProtection="1">
      <alignment horizontal="center" vertical="center" wrapText="1"/>
      <protection locked="0"/>
    </xf>
    <xf numFmtId="0" fontId="0" fillId="5" borderId="20" xfId="1" applyFont="1" applyFill="1" applyBorder="1" applyAlignment="1" applyProtection="1">
      <alignment vertical="center" wrapText="1"/>
      <protection locked="0"/>
    </xf>
    <xf numFmtId="0" fontId="4" fillId="7" borderId="13" xfId="1" applyFont="1" applyFill="1" applyBorder="1" applyAlignment="1" applyProtection="1">
      <alignment horizontal="center" vertical="center" wrapText="1"/>
      <protection locked="0"/>
    </xf>
    <xf numFmtId="0" fontId="0" fillId="5" borderId="9" xfId="1" applyFont="1" applyFill="1" applyBorder="1" applyAlignment="1" applyProtection="1">
      <alignment horizontal="left" vertical="center" wrapText="1"/>
      <protection locked="0"/>
    </xf>
    <xf numFmtId="0" fontId="4" fillId="8" borderId="13" xfId="1" applyFont="1" applyFill="1" applyBorder="1" applyAlignment="1" applyProtection="1">
      <alignment horizontal="center" vertical="center" wrapText="1"/>
      <protection locked="0"/>
    </xf>
    <xf numFmtId="0" fontId="0" fillId="5" borderId="9" xfId="1" applyFont="1" applyFill="1" applyBorder="1" applyAlignment="1" applyProtection="1">
      <alignment vertical="center" wrapText="1"/>
      <protection locked="0"/>
    </xf>
    <xf numFmtId="0" fontId="4" fillId="9" borderId="13" xfId="1" applyFont="1" applyFill="1" applyBorder="1" applyAlignment="1" applyProtection="1">
      <alignment horizontal="center" vertical="center" wrapText="1"/>
      <protection locked="0"/>
    </xf>
    <xf numFmtId="0" fontId="9" fillId="10" borderId="13" xfId="1" applyFont="1" applyFill="1" applyBorder="1" applyAlignment="1" applyProtection="1">
      <alignment horizontal="center" vertical="center" wrapText="1"/>
      <protection locked="0"/>
    </xf>
    <xf numFmtId="0" fontId="0" fillId="5" borderId="28" xfId="1" applyFont="1" applyFill="1" applyBorder="1" applyAlignment="1" applyProtection="1">
      <alignment vertical="center" wrapText="1"/>
      <protection locked="0"/>
    </xf>
    <xf numFmtId="0" fontId="8" fillId="0" borderId="0" xfId="1" quotePrefix="1" applyFont="1" applyAlignment="1" applyProtection="1">
      <alignment horizontal="right" vertical="top" wrapText="1"/>
      <protection locked="0"/>
    </xf>
    <xf numFmtId="0" fontId="8" fillId="0" borderId="0" xfId="1" applyFont="1" applyAlignment="1" applyProtection="1">
      <alignment vertical="top" wrapText="1"/>
      <protection locked="0"/>
    </xf>
    <xf numFmtId="0" fontId="8" fillId="0" borderId="0" xfId="1" applyFont="1" applyAlignment="1" applyProtection="1">
      <alignment horizontal="center" vertical="center"/>
      <protection locked="0"/>
    </xf>
    <xf numFmtId="0" fontId="8" fillId="0" borderId="0" xfId="1" quotePrefix="1" applyFont="1" applyAlignment="1" applyProtection="1">
      <alignment horizontal="right"/>
      <protection locked="0"/>
    </xf>
    <xf numFmtId="0" fontId="8" fillId="11" borderId="0" xfId="1" applyFont="1" applyFill="1" applyAlignment="1" applyProtection="1">
      <alignment vertical="center"/>
      <protection locked="0"/>
    </xf>
    <xf numFmtId="0" fontId="2" fillId="0" borderId="0" xfId="1" applyAlignment="1" applyProtection="1">
      <alignment vertical="center"/>
      <protection locked="0"/>
    </xf>
    <xf numFmtId="0" fontId="0" fillId="0" borderId="0" xfId="0" applyAlignment="1" applyProtection="1">
      <alignment textRotation="90"/>
      <protection locked="0"/>
    </xf>
    <xf numFmtId="0" fontId="0" fillId="0" borderId="0" xfId="0" applyAlignment="1" applyProtection="1">
      <alignment horizontal="left" vertical="top"/>
      <protection locked="0"/>
    </xf>
    <xf numFmtId="0" fontId="0" fillId="0" borderId="0" xfId="0" applyAlignment="1" applyProtection="1">
      <alignment vertical="center"/>
      <protection locked="0"/>
    </xf>
    <xf numFmtId="0" fontId="0" fillId="0" borderId="0" xfId="0" applyAlignment="1">
      <alignment horizontal="center" vertical="center" wrapText="1"/>
    </xf>
    <xf numFmtId="0" fontId="16" fillId="13" borderId="13" xfId="0" applyFont="1" applyFill="1" applyBorder="1" applyAlignment="1">
      <alignment horizontal="left" vertical="top" wrapText="1"/>
    </xf>
    <xf numFmtId="0" fontId="16" fillId="13" borderId="36" xfId="0" applyFont="1" applyFill="1" applyBorder="1" applyAlignment="1">
      <alignment horizontal="left" vertical="top" wrapText="1"/>
    </xf>
    <xf numFmtId="0" fontId="16" fillId="13" borderId="37" xfId="0" applyFont="1" applyFill="1" applyBorder="1" applyAlignment="1">
      <alignment horizontal="left" vertical="top" wrapText="1"/>
    </xf>
    <xf numFmtId="0" fontId="14" fillId="0" borderId="0" xfId="0" applyFont="1" applyAlignment="1">
      <alignment vertical="center" wrapText="1"/>
    </xf>
    <xf numFmtId="0" fontId="17" fillId="0" borderId="0" xfId="0" applyFont="1" applyAlignment="1">
      <alignment horizontal="left" vertical="center" wrapText="1" indent="1"/>
    </xf>
    <xf numFmtId="0" fontId="0" fillId="0" borderId="0" xfId="0" quotePrefix="1" applyAlignment="1">
      <alignment horizontal="right"/>
    </xf>
    <xf numFmtId="0" fontId="0" fillId="0" borderId="0" xfId="0" quotePrefix="1" applyAlignment="1">
      <alignment horizontal="center" vertical="center" wrapText="1"/>
    </xf>
    <xf numFmtId="0" fontId="15" fillId="13" borderId="36" xfId="0" applyFont="1" applyFill="1" applyBorder="1" applyAlignment="1">
      <alignment horizontal="left" vertical="top" wrapText="1"/>
    </xf>
    <xf numFmtId="0" fontId="0" fillId="0" borderId="10" xfId="0" applyBorder="1" applyAlignment="1" applyProtection="1">
      <alignment horizontal="center" vertical="center"/>
      <protection locked="0"/>
    </xf>
    <xf numFmtId="0" fontId="8" fillId="15" borderId="29" xfId="1" applyFont="1" applyFill="1" applyBorder="1" applyAlignment="1" applyProtection="1">
      <alignment horizontal="center" vertical="center"/>
      <protection locked="0"/>
    </xf>
    <xf numFmtId="0" fontId="8" fillId="15" borderId="30" xfId="1" applyFont="1" applyFill="1" applyBorder="1" applyAlignment="1" applyProtection="1">
      <alignment horizontal="left" vertical="center"/>
      <protection locked="0"/>
    </xf>
    <xf numFmtId="0" fontId="8" fillId="15" borderId="31" xfId="1" applyFont="1" applyFill="1" applyBorder="1" applyAlignment="1" applyProtection="1">
      <alignment horizontal="center" vertical="center"/>
      <protection locked="0"/>
    </xf>
    <xf numFmtId="0" fontId="8" fillId="15" borderId="32" xfId="1" applyFont="1" applyFill="1" applyBorder="1" applyAlignment="1" applyProtection="1">
      <alignment horizontal="left" vertical="center"/>
      <protection locked="0"/>
    </xf>
    <xf numFmtId="0" fontId="8" fillId="15" borderId="33" xfId="1" applyFont="1" applyFill="1" applyBorder="1" applyAlignment="1" applyProtection="1">
      <alignment horizontal="center" vertical="center"/>
      <protection locked="0"/>
    </xf>
    <xf numFmtId="0" fontId="8" fillId="15" borderId="34" xfId="1" applyFont="1" applyFill="1" applyBorder="1" applyAlignment="1" applyProtection="1">
      <alignment horizontal="left" vertical="center"/>
      <protection locked="0"/>
    </xf>
    <xf numFmtId="0" fontId="14" fillId="5" borderId="10"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0" xfId="0" quotePrefix="1" applyAlignment="1" applyProtection="1">
      <alignment horizontal="right" vertical="center"/>
      <protection locked="0"/>
    </xf>
    <xf numFmtId="0" fontId="0" fillId="0" borderId="0" xfId="0" quotePrefix="1" applyAlignment="1" applyProtection="1">
      <alignment horizontal="right" vertical="top"/>
      <protection locked="0"/>
    </xf>
    <xf numFmtId="0" fontId="18" fillId="16" borderId="4" xfId="0" applyFont="1" applyFill="1" applyBorder="1" applyAlignment="1" applyProtection="1">
      <alignment horizontal="center" vertical="center"/>
      <protection locked="0"/>
    </xf>
    <xf numFmtId="0" fontId="4" fillId="2" borderId="40" xfId="1" applyFont="1" applyFill="1" applyBorder="1" applyAlignment="1" applyProtection="1">
      <alignment horizontal="center" vertical="center" wrapText="1"/>
      <protection locked="0"/>
    </xf>
    <xf numFmtId="0" fontId="4" fillId="2" borderId="41" xfId="1" applyFont="1" applyFill="1" applyBorder="1" applyAlignment="1" applyProtection="1">
      <alignment horizontal="center" vertical="center" textRotation="90" wrapText="1"/>
      <protection locked="0"/>
    </xf>
    <xf numFmtId="0" fontId="6" fillId="2" borderId="41" xfId="1" applyFont="1" applyFill="1" applyBorder="1" applyAlignment="1" applyProtection="1">
      <alignment horizontal="center" vertical="center" wrapText="1"/>
      <protection locked="0"/>
    </xf>
    <xf numFmtId="0" fontId="4" fillId="2" borderId="41"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2" fillId="0" borderId="0" xfId="1" applyAlignment="1" applyProtection="1">
      <alignment vertical="top"/>
      <protection locked="0"/>
    </xf>
    <xf numFmtId="0" fontId="8" fillId="0" borderId="0" xfId="1" applyFont="1" applyAlignment="1" applyProtection="1">
      <alignment vertical="top"/>
      <protection locked="0"/>
    </xf>
    <xf numFmtId="0" fontId="0" fillId="0" borderId="0" xfId="0" applyAlignment="1" applyProtection="1">
      <alignment vertical="top"/>
      <protection locked="0"/>
    </xf>
    <xf numFmtId="0" fontId="20" fillId="3" borderId="14"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xf>
    <xf numFmtId="0" fontId="14" fillId="5" borderId="36" xfId="0" applyFont="1" applyFill="1" applyBorder="1" applyAlignment="1">
      <alignment horizontal="left" vertical="top" wrapText="1"/>
    </xf>
    <xf numFmtId="0" fontId="15" fillId="5" borderId="23" xfId="0" applyFont="1" applyFill="1" applyBorder="1" applyAlignment="1">
      <alignment vertical="top" wrapText="1"/>
    </xf>
    <xf numFmtId="0" fontId="3" fillId="3" borderId="14" xfId="0" applyFont="1" applyFill="1" applyBorder="1" applyAlignment="1">
      <alignment horizontal="center" vertical="center" textRotation="90" wrapText="1"/>
    </xf>
    <xf numFmtId="0" fontId="14" fillId="5" borderId="13" xfId="0" applyFont="1" applyFill="1" applyBorder="1" applyAlignment="1">
      <alignment horizontal="left" vertical="top" wrapText="1"/>
    </xf>
    <xf numFmtId="0" fontId="14" fillId="5" borderId="45" xfId="0" applyFont="1" applyFill="1" applyBorder="1" applyAlignment="1">
      <alignment horizontal="left" vertical="top" wrapText="1"/>
    </xf>
    <xf numFmtId="0" fontId="15" fillId="5" borderId="27" xfId="0" applyFont="1" applyFill="1" applyBorder="1" applyAlignment="1">
      <alignment vertical="top" wrapText="1"/>
    </xf>
    <xf numFmtId="0" fontId="14" fillId="19" borderId="36" xfId="0" applyFont="1" applyFill="1" applyBorder="1" applyAlignment="1">
      <alignment horizontal="left" vertical="top" wrapText="1"/>
    </xf>
    <xf numFmtId="0" fontId="15" fillId="5" borderId="37" xfId="0" applyFont="1" applyFill="1" applyBorder="1" applyAlignment="1">
      <alignment horizontal="left" vertical="top" wrapText="1"/>
    </xf>
    <xf numFmtId="0" fontId="13" fillId="10" borderId="23" xfId="0" applyFont="1" applyFill="1" applyBorder="1" applyAlignment="1" applyProtection="1">
      <alignment horizontal="center" vertical="center"/>
      <protection locked="0"/>
    </xf>
    <xf numFmtId="0" fontId="10" fillId="17" borderId="20" xfId="0" applyFont="1" applyFill="1" applyBorder="1" applyAlignment="1" applyProtection="1">
      <alignment horizontal="left" vertical="center" wrapText="1"/>
      <protection locked="0"/>
    </xf>
    <xf numFmtId="0" fontId="14" fillId="13" borderId="8" xfId="0" applyFont="1" applyFill="1" applyBorder="1" applyAlignment="1" applyProtection="1">
      <alignment horizontal="center" vertical="center" wrapText="1"/>
      <protection locked="0"/>
    </xf>
    <xf numFmtId="0" fontId="10" fillId="17" borderId="5" xfId="0" applyFont="1" applyFill="1" applyBorder="1" applyAlignment="1" applyProtection="1">
      <alignment horizontal="left" vertical="center" wrapText="1"/>
      <protection locked="0"/>
    </xf>
    <xf numFmtId="0" fontId="10" fillId="17" borderId="9" xfId="0" applyFont="1" applyFill="1" applyBorder="1" applyAlignment="1" applyProtection="1">
      <alignment horizontal="left" vertical="center" wrapText="1"/>
      <protection locked="0"/>
    </xf>
    <xf numFmtId="0" fontId="10" fillId="17" borderId="28" xfId="0" applyFont="1" applyFill="1" applyBorder="1" applyAlignment="1" applyProtection="1">
      <alignment horizontal="left"/>
      <protection locked="0"/>
    </xf>
    <xf numFmtId="0" fontId="10" fillId="17" borderId="28" xfId="0" applyFont="1" applyFill="1" applyBorder="1" applyAlignment="1" applyProtection="1">
      <alignment horizontal="left" vertical="center" wrapText="1"/>
      <protection locked="0"/>
    </xf>
    <xf numFmtId="0" fontId="10" fillId="17" borderId="9" xfId="0" applyFont="1" applyFill="1" applyBorder="1" applyAlignment="1" applyProtection="1">
      <alignment horizontal="left" wrapText="1"/>
      <protection locked="0"/>
    </xf>
    <xf numFmtId="0" fontId="10" fillId="17" borderId="28" xfId="0" applyFont="1" applyFill="1" applyBorder="1" applyAlignment="1" applyProtection="1">
      <alignment horizontal="left" wrapText="1"/>
      <protection locked="0"/>
    </xf>
    <xf numFmtId="0" fontId="10" fillId="17" borderId="5" xfId="0" applyFont="1" applyFill="1" applyBorder="1" applyAlignment="1" applyProtection="1">
      <alignment horizontal="left" wrapText="1"/>
      <protection locked="0"/>
    </xf>
    <xf numFmtId="0" fontId="10" fillId="17" borderId="9" xfId="0" applyFont="1" applyFill="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164" fontId="2" fillId="0" borderId="0" xfId="1" applyNumberFormat="1" applyProtection="1">
      <protection locked="0"/>
    </xf>
    <xf numFmtId="0" fontId="8" fillId="11" borderId="0" xfId="1" applyFont="1" applyFill="1" applyAlignment="1" applyProtection="1">
      <alignment horizontal="left" vertical="top" wrapText="1"/>
      <protection locked="0"/>
    </xf>
    <xf numFmtId="0" fontId="2" fillId="0" borderId="0" xfId="2"/>
    <xf numFmtId="0" fontId="14" fillId="0" borderId="0" xfId="0" applyFont="1" applyAlignment="1">
      <alignment horizontal="left" vertical="top" wrapText="1"/>
    </xf>
    <xf numFmtId="0" fontId="0" fillId="0" borderId="0" xfId="0" applyAlignment="1">
      <alignment horizontal="left"/>
    </xf>
    <xf numFmtId="0" fontId="27" fillId="0" borderId="0" xfId="0" applyFont="1"/>
    <xf numFmtId="0" fontId="23" fillId="14" borderId="0" xfId="0" quotePrefix="1" applyFont="1" applyFill="1" applyAlignment="1">
      <alignment horizontal="right" vertical="top" wrapText="1"/>
    </xf>
    <xf numFmtId="0" fontId="26" fillId="0" borderId="0" xfId="0" applyFont="1"/>
    <xf numFmtId="0" fontId="27" fillId="0" borderId="0" xfId="0" applyFont="1" applyAlignment="1">
      <alignment horizontal="center" vertical="center" wrapText="1"/>
    </xf>
    <xf numFmtId="0" fontId="21" fillId="12" borderId="4"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9" borderId="58" xfId="0" applyFont="1" applyFill="1" applyBorder="1" applyAlignment="1">
      <alignment horizontal="center" vertical="center" wrapText="1"/>
    </xf>
    <xf numFmtId="0" fontId="3" fillId="8" borderId="58"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28" fillId="13" borderId="48" xfId="0" applyFont="1" applyFill="1" applyBorder="1" applyAlignment="1">
      <alignment horizontal="left" vertical="top" wrapText="1"/>
    </xf>
    <xf numFmtId="0" fontId="2" fillId="13" borderId="9" xfId="0" applyFont="1" applyFill="1" applyBorder="1" applyAlignment="1">
      <alignment horizontal="center" vertical="center"/>
    </xf>
    <xf numFmtId="0" fontId="11" fillId="6"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10" borderId="53" xfId="0" applyFont="1" applyFill="1" applyBorder="1" applyAlignment="1">
      <alignment horizontal="center" vertical="center" wrapText="1"/>
    </xf>
    <xf numFmtId="0" fontId="28" fillId="13" borderId="49" xfId="0" applyFont="1" applyFill="1" applyBorder="1" applyAlignment="1">
      <alignment horizontal="left" vertical="top" wrapText="1"/>
    </xf>
    <xf numFmtId="0" fontId="2" fillId="13" borderId="28" xfId="0" applyFont="1" applyFill="1" applyBorder="1" applyAlignment="1">
      <alignment horizontal="center" vertical="center"/>
    </xf>
    <xf numFmtId="0" fontId="11" fillId="6" borderId="57" xfId="0" applyFont="1" applyFill="1" applyBorder="1" applyAlignment="1">
      <alignment horizontal="center" vertical="center" wrapText="1"/>
    </xf>
    <xf numFmtId="0" fontId="3" fillId="7" borderId="55" xfId="0" applyFont="1" applyFill="1" applyBorder="1" applyAlignment="1">
      <alignment horizontal="center" vertical="center" wrapText="1"/>
    </xf>
    <xf numFmtId="0" fontId="3" fillId="8" borderId="55" xfId="0" applyFont="1" applyFill="1" applyBorder="1" applyAlignment="1">
      <alignment horizontal="center" vertical="center" wrapText="1"/>
    </xf>
    <xf numFmtId="0" fontId="11" fillId="9" borderId="55" xfId="0" applyFont="1" applyFill="1" applyBorder="1" applyAlignment="1">
      <alignment horizontal="center" vertical="center" wrapText="1"/>
    </xf>
    <xf numFmtId="0" fontId="11" fillId="10" borderId="56" xfId="0" applyFont="1" applyFill="1" applyBorder="1" applyAlignment="1">
      <alignment horizontal="center" vertical="center" wrapText="1"/>
    </xf>
    <xf numFmtId="0" fontId="12" fillId="0" borderId="0" xfId="0" applyFont="1" applyAlignment="1">
      <alignment horizontal="right" vertical="top"/>
    </xf>
    <xf numFmtId="0" fontId="21" fillId="6" borderId="14"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4" fillId="6" borderId="60" xfId="0" applyFont="1" applyFill="1" applyBorder="1" applyAlignment="1">
      <alignment vertical="top" wrapText="1"/>
    </xf>
    <xf numFmtId="0" fontId="23" fillId="7" borderId="60" xfId="0" applyFont="1" applyFill="1" applyBorder="1" applyAlignment="1">
      <alignment vertical="top" wrapText="1"/>
    </xf>
    <xf numFmtId="0" fontId="23" fillId="8" borderId="60" xfId="0" applyFont="1" applyFill="1" applyBorder="1" applyAlignment="1">
      <alignment vertical="top" wrapText="1"/>
    </xf>
    <xf numFmtId="0" fontId="24" fillId="9" borderId="60" xfId="0" applyFont="1" applyFill="1" applyBorder="1" applyAlignment="1">
      <alignment vertical="top" wrapText="1"/>
    </xf>
    <xf numFmtId="0" fontId="24" fillId="10" borderId="61" xfId="0" applyFont="1" applyFill="1" applyBorder="1" applyAlignment="1">
      <alignment vertical="top" wrapText="1"/>
    </xf>
    <xf numFmtId="0" fontId="0" fillId="16" borderId="3" xfId="0" applyFill="1" applyBorder="1" applyAlignment="1" applyProtection="1">
      <alignment vertical="top" wrapText="1"/>
      <protection locked="0"/>
    </xf>
    <xf numFmtId="0" fontId="0" fillId="16" borderId="24" xfId="0" applyFill="1" applyBorder="1" applyAlignment="1" applyProtection="1">
      <alignment vertical="top" wrapText="1"/>
      <protection locked="0"/>
    </xf>
    <xf numFmtId="0" fontId="0" fillId="16" borderId="14" xfId="0" applyFill="1" applyBorder="1" applyAlignment="1" applyProtection="1">
      <alignment vertical="top" wrapText="1"/>
      <protection locked="0"/>
    </xf>
    <xf numFmtId="0" fontId="14" fillId="5" borderId="9" xfId="0" applyFont="1" applyFill="1" applyBorder="1" applyAlignment="1" applyProtection="1">
      <alignment horizontal="center" vertical="center" wrapText="1"/>
      <protection locked="0"/>
    </xf>
    <xf numFmtId="0" fontId="14" fillId="5" borderId="5" xfId="0" applyFont="1" applyFill="1" applyBorder="1" applyAlignment="1" applyProtection="1">
      <alignment horizontal="center" vertical="center" wrapText="1"/>
      <protection locked="0"/>
    </xf>
    <xf numFmtId="0" fontId="18" fillId="0" borderId="0" xfId="1" applyFont="1" applyAlignment="1" applyProtection="1">
      <alignment horizontal="left"/>
      <protection locked="0"/>
    </xf>
    <xf numFmtId="0" fontId="3" fillId="5" borderId="3" xfId="0" applyFont="1" applyFill="1" applyBorder="1" applyAlignment="1" applyProtection="1">
      <alignment horizontal="center" vertical="center" textRotation="90" wrapText="1"/>
      <protection locked="0"/>
    </xf>
    <xf numFmtId="0" fontId="8" fillId="0" borderId="0" xfId="1" applyFont="1" applyAlignment="1" applyProtection="1">
      <alignment horizontal="left" vertical="top" wrapText="1"/>
      <protection locked="0"/>
    </xf>
    <xf numFmtId="0" fontId="2" fillId="0" borderId="0" xfId="1" applyProtection="1">
      <protection locked="0"/>
    </xf>
    <xf numFmtId="0" fontId="0" fillId="0" borderId="0" xfId="0" applyAlignment="1" applyProtection="1">
      <alignment horizontal="left" vertical="center"/>
      <protection locked="0"/>
    </xf>
    <xf numFmtId="0" fontId="7" fillId="0" borderId="0" xfId="1" applyFont="1" applyProtection="1">
      <protection locked="0"/>
    </xf>
    <xf numFmtId="0" fontId="18" fillId="16" borderId="14" xfId="0" applyFont="1" applyFill="1" applyBorder="1" applyAlignment="1" applyProtection="1">
      <alignment horizontal="center" vertical="center"/>
      <protection locked="0"/>
    </xf>
    <xf numFmtId="9" fontId="0" fillId="0" borderId="0" xfId="3" applyFont="1" applyProtection="1">
      <protection locked="0"/>
    </xf>
    <xf numFmtId="0" fontId="13" fillId="6" borderId="22" xfId="0" applyFont="1" applyFill="1" applyBorder="1" applyAlignment="1" applyProtection="1">
      <alignment horizontal="center" vertical="center"/>
      <protection locked="0"/>
    </xf>
    <xf numFmtId="0" fontId="29" fillId="7" borderId="4" xfId="0" applyFont="1" applyFill="1" applyBorder="1" applyAlignment="1" applyProtection="1">
      <alignment horizontal="center" vertical="center"/>
      <protection locked="0"/>
    </xf>
    <xf numFmtId="0" fontId="29" fillId="8" borderId="4" xfId="0" applyFont="1" applyFill="1" applyBorder="1" applyAlignment="1" applyProtection="1">
      <alignment horizontal="center" vertical="center"/>
      <protection locked="0"/>
    </xf>
    <xf numFmtId="0" fontId="13" fillId="9" borderId="4" xfId="0" applyFont="1" applyFill="1" applyBorder="1" applyAlignment="1" applyProtection="1">
      <alignment horizontal="center" vertical="center"/>
      <protection locked="0"/>
    </xf>
    <xf numFmtId="0" fontId="10" fillId="17" borderId="38" xfId="0" applyFont="1" applyFill="1" applyBorder="1" applyAlignment="1" applyProtection="1">
      <alignment horizontal="left" vertical="center" wrapText="1"/>
      <protection locked="0"/>
    </xf>
    <xf numFmtId="0" fontId="14" fillId="13" borderId="20" xfId="0" applyFont="1" applyFill="1" applyBorder="1" applyAlignment="1" applyProtection="1">
      <alignment horizontal="center" vertical="center" wrapText="1"/>
      <protection locked="0"/>
    </xf>
    <xf numFmtId="0" fontId="14" fillId="13" borderId="5" xfId="0" applyFont="1" applyFill="1" applyBorder="1" applyAlignment="1" applyProtection="1">
      <alignment horizontal="center" vertical="center" wrapText="1"/>
      <protection locked="0"/>
    </xf>
    <xf numFmtId="0" fontId="10" fillId="17" borderId="8" xfId="0" applyFont="1" applyFill="1" applyBorder="1" applyAlignment="1" applyProtection="1">
      <alignment horizontal="left" vertical="center" wrapText="1"/>
      <protection locked="0"/>
    </xf>
    <xf numFmtId="0" fontId="10" fillId="17" borderId="11" xfId="0" applyFont="1" applyFill="1" applyBorder="1" applyAlignment="1" applyProtection="1">
      <alignment horizontal="left" vertical="center" wrapText="1"/>
      <protection locked="0"/>
    </xf>
    <xf numFmtId="0" fontId="14" fillId="5" borderId="48" xfId="0" applyFont="1" applyFill="1" applyBorder="1" applyAlignment="1" applyProtection="1">
      <alignment horizontal="center" vertical="center" wrapText="1"/>
      <protection locked="0"/>
    </xf>
    <xf numFmtId="0" fontId="10" fillId="17" borderId="21" xfId="0" applyFont="1" applyFill="1" applyBorder="1" applyAlignment="1" applyProtection="1">
      <alignment horizontal="left"/>
      <protection locked="0"/>
    </xf>
    <xf numFmtId="0" fontId="10" fillId="17" borderId="21" xfId="0" applyFont="1" applyFill="1" applyBorder="1" applyAlignment="1" applyProtection="1">
      <alignment horizontal="left" vertical="center" wrapText="1"/>
      <protection locked="0"/>
    </xf>
    <xf numFmtId="0" fontId="10" fillId="17" borderId="11" xfId="0" applyFont="1" applyFill="1" applyBorder="1" applyAlignment="1" applyProtection="1">
      <alignment horizontal="left" wrapText="1"/>
      <protection locked="0"/>
    </xf>
    <xf numFmtId="0" fontId="10" fillId="17" borderId="21" xfId="0" applyFont="1" applyFill="1" applyBorder="1" applyAlignment="1" applyProtection="1">
      <alignment horizontal="left" wrapText="1"/>
      <protection locked="0"/>
    </xf>
    <xf numFmtId="0" fontId="10" fillId="17" borderId="8" xfId="0" applyFont="1" applyFill="1" applyBorder="1" applyAlignment="1" applyProtection="1">
      <alignment horizontal="left" wrapText="1"/>
      <protection locked="0"/>
    </xf>
    <xf numFmtId="0" fontId="10" fillId="17" borderId="11" xfId="0" applyFont="1" applyFill="1" applyBorder="1" applyAlignment="1" applyProtection="1">
      <alignment horizontal="left" vertical="center"/>
      <protection locked="0"/>
    </xf>
    <xf numFmtId="0" fontId="0" fillId="13" borderId="6" xfId="0"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0" fillId="13" borderId="59" xfId="0" applyFill="1" applyBorder="1" applyAlignment="1" applyProtection="1">
      <alignment horizontal="center" vertical="center"/>
      <protection locked="0"/>
    </xf>
    <xf numFmtId="0" fontId="14" fillId="5" borderId="49" xfId="0" applyFont="1" applyFill="1" applyBorder="1" applyAlignment="1" applyProtection="1">
      <alignment horizontal="center" vertical="center" wrapText="1"/>
      <protection locked="0"/>
    </xf>
    <xf numFmtId="0" fontId="14" fillId="13" borderId="5" xfId="0" applyFont="1" applyFill="1" applyBorder="1" applyAlignment="1">
      <alignment horizontal="center" vertical="center" wrapText="1"/>
    </xf>
    <xf numFmtId="1" fontId="0" fillId="13" borderId="6" xfId="0" applyNumberFormat="1" applyFill="1" applyBorder="1" applyAlignment="1">
      <alignment horizontal="center" vertical="center"/>
    </xf>
    <xf numFmtId="1" fontId="0" fillId="13" borderId="7" xfId="0" applyNumberFormat="1" applyFill="1" applyBorder="1" applyAlignment="1">
      <alignment horizontal="center" vertical="center"/>
    </xf>
    <xf numFmtId="1" fontId="0" fillId="13" borderId="59" xfId="0" applyNumberFormat="1" applyFill="1" applyBorder="1" applyAlignment="1">
      <alignment horizontal="center" vertical="center"/>
    </xf>
    <xf numFmtId="0" fontId="14" fillId="5" borderId="20" xfId="0" applyFont="1" applyFill="1" applyBorder="1" applyAlignment="1">
      <alignment horizontal="center" vertical="center" wrapText="1"/>
    </xf>
    <xf numFmtId="1" fontId="0" fillId="5" borderId="46" xfId="0" applyNumberFormat="1" applyFill="1" applyBorder="1" applyAlignment="1">
      <alignment horizontal="center" vertical="center"/>
    </xf>
    <xf numFmtId="1" fontId="0" fillId="5" borderId="50" xfId="0" applyNumberFormat="1" applyFill="1" applyBorder="1" applyAlignment="1">
      <alignment horizontal="center" vertical="center"/>
    </xf>
    <xf numFmtId="1" fontId="0" fillId="5" borderId="51" xfId="0" applyNumberFormat="1" applyFill="1" applyBorder="1" applyAlignment="1">
      <alignment horizontal="center" vertical="center"/>
    </xf>
    <xf numFmtId="0" fontId="14" fillId="5" borderId="9" xfId="0" applyFont="1" applyFill="1" applyBorder="1" applyAlignment="1">
      <alignment horizontal="center" vertical="center" wrapText="1"/>
    </xf>
    <xf numFmtId="1" fontId="0" fillId="5" borderId="52" xfId="0" applyNumberFormat="1" applyFill="1" applyBorder="1" applyAlignment="1">
      <alignment horizontal="center" vertical="center"/>
    </xf>
    <xf numFmtId="1" fontId="0" fillId="5" borderId="16" xfId="0" applyNumberFormat="1" applyFill="1" applyBorder="1" applyAlignment="1">
      <alignment horizontal="center" vertical="center"/>
    </xf>
    <xf numFmtId="1" fontId="0" fillId="5" borderId="53" xfId="0" applyNumberFormat="1" applyFill="1" applyBorder="1" applyAlignment="1">
      <alignment horizontal="center" vertical="center"/>
    </xf>
    <xf numFmtId="1" fontId="0" fillId="5" borderId="54" xfId="0" applyNumberFormat="1" applyFill="1" applyBorder="1" applyAlignment="1">
      <alignment horizontal="center" vertical="center"/>
    </xf>
    <xf numFmtId="1" fontId="0" fillId="5" borderId="55" xfId="0" applyNumberFormat="1" applyFill="1" applyBorder="1" applyAlignment="1">
      <alignment horizontal="center" vertical="center"/>
    </xf>
    <xf numFmtId="1" fontId="0" fillId="5" borderId="56" xfId="0" applyNumberFormat="1" applyFill="1" applyBorder="1" applyAlignment="1">
      <alignment horizontal="center" vertical="center"/>
    </xf>
    <xf numFmtId="0" fontId="14" fillId="5" borderId="5" xfId="0" applyFont="1" applyFill="1" applyBorder="1" applyAlignment="1">
      <alignment horizontal="center" vertical="center" wrapText="1"/>
    </xf>
    <xf numFmtId="0" fontId="0" fillId="18" borderId="39" xfId="0" applyFill="1" applyBorder="1" applyAlignment="1">
      <alignment horizontal="center" vertical="center"/>
    </xf>
    <xf numFmtId="0" fontId="0" fillId="0" borderId="5" xfId="0" applyBorder="1" applyAlignment="1">
      <alignment horizontal="center" vertical="center"/>
    </xf>
    <xf numFmtId="0" fontId="3" fillId="13" borderId="13" xfId="0" applyFont="1" applyFill="1" applyBorder="1" applyAlignment="1">
      <alignment horizontal="center" vertical="center"/>
    </xf>
    <xf numFmtId="0" fontId="3" fillId="13" borderId="14"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0" fillId="5" borderId="13" xfId="0" applyFill="1" applyBorder="1" applyAlignment="1">
      <alignment vertical="top" wrapText="1"/>
    </xf>
    <xf numFmtId="0" fontId="0" fillId="0" borderId="35" xfId="0" applyBorder="1"/>
    <xf numFmtId="0" fontId="0" fillId="0" borderId="63" xfId="0" applyBorder="1"/>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63" xfId="0" applyBorder="1" applyAlignment="1">
      <alignment horizontal="left" vertical="center"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63" xfId="0" applyBorder="1" applyAlignment="1">
      <alignment horizontal="left" vertical="top" wrapText="1"/>
    </xf>
    <xf numFmtId="0" fontId="3" fillId="0" borderId="0" xfId="0" applyFont="1"/>
    <xf numFmtId="0" fontId="0" fillId="0" borderId="24" xfId="0" applyBorder="1"/>
    <xf numFmtId="0" fontId="0" fillId="0" borderId="25" xfId="0" applyBorder="1"/>
    <xf numFmtId="0" fontId="0" fillId="0" borderId="26" xfId="0" applyBorder="1"/>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59"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53" xfId="0" applyFill="1" applyBorder="1" applyAlignment="1">
      <alignment horizontal="center" vertical="center"/>
    </xf>
    <xf numFmtId="0" fontId="14" fillId="5" borderId="28" xfId="0" applyFont="1" applyFill="1" applyBorder="1" applyAlignment="1">
      <alignment horizontal="center" vertical="center" wrapText="1"/>
    </xf>
    <xf numFmtId="0" fontId="0" fillId="0" borderId="0" xfId="0" applyAlignment="1">
      <alignment horizontal="center" vertical="center"/>
    </xf>
    <xf numFmtId="0" fontId="10" fillId="17" borderId="9" xfId="0" applyFont="1" applyFill="1" applyBorder="1" applyAlignment="1" applyProtection="1">
      <alignment horizontal="left"/>
      <protection locked="0"/>
    </xf>
    <xf numFmtId="0" fontId="10" fillId="4" borderId="11" xfId="0" applyFont="1" applyFill="1" applyBorder="1" applyAlignment="1" applyProtection="1">
      <alignment vertical="center" wrapText="1"/>
      <protection locked="0"/>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3" xfId="0" applyBorder="1" applyAlignment="1">
      <alignment horizontal="center" vertical="center" wrapText="1"/>
    </xf>
    <xf numFmtId="0" fontId="0" fillId="0" borderId="4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8" xfId="0" applyBorder="1" applyAlignment="1">
      <alignment horizontal="center" vertical="center" wrapText="1"/>
    </xf>
    <xf numFmtId="0" fontId="0" fillId="0" borderId="0" xfId="0" applyAlignment="1">
      <alignment horizontal="right" vertical="top" wrapText="1"/>
    </xf>
    <xf numFmtId="0" fontId="0" fillId="0" borderId="0" xfId="0" quotePrefix="1" applyAlignment="1">
      <alignment horizontal="right" vertical="center" wrapText="1"/>
    </xf>
    <xf numFmtId="0" fontId="0" fillId="0" borderId="0" xfId="0" applyAlignment="1">
      <alignment vertical="center" wrapText="1"/>
    </xf>
    <xf numFmtId="0" fontId="0" fillId="0" borderId="64" xfId="0" applyBorder="1" applyAlignment="1">
      <alignment horizontal="center" vertical="center"/>
    </xf>
    <xf numFmtId="0" fontId="0" fillId="0" borderId="49" xfId="0" applyBorder="1" applyAlignment="1">
      <alignment horizontal="center" vertical="center" wrapText="1"/>
    </xf>
    <xf numFmtId="0" fontId="14" fillId="5" borderId="28" xfId="0" applyFont="1" applyFill="1" applyBorder="1" applyAlignment="1" applyProtection="1">
      <alignment horizontal="center" vertical="center" wrapText="1"/>
      <protection locked="0"/>
    </xf>
    <xf numFmtId="0" fontId="0" fillId="5" borderId="12" xfId="0" applyFill="1" applyBorder="1" applyAlignment="1" applyProtection="1">
      <alignment vertical="center" wrapText="1"/>
      <protection locked="0"/>
    </xf>
    <xf numFmtId="0" fontId="0" fillId="0" borderId="20" xfId="0" applyBorder="1" applyAlignment="1">
      <alignment horizontal="center" vertical="center" wrapText="1"/>
    </xf>
    <xf numFmtId="0" fontId="7" fillId="0" borderId="0" xfId="1" applyFont="1" applyAlignment="1" applyProtection="1">
      <alignment horizontal="left" vertical="top" wrapText="1"/>
      <protection locked="0"/>
    </xf>
    <xf numFmtId="0" fontId="3" fillId="0" borderId="0" xfId="0" applyFont="1" applyAlignment="1">
      <alignment horizontal="center" vertical="center"/>
    </xf>
    <xf numFmtId="0" fontId="15" fillId="5" borderId="22" xfId="0" applyFont="1" applyFill="1" applyBorder="1" applyAlignment="1">
      <alignment horizontal="left" vertical="top" wrapText="1"/>
    </xf>
    <xf numFmtId="0" fontId="15" fillId="5" borderId="36" xfId="0" applyFont="1" applyFill="1" applyBorder="1" applyAlignment="1">
      <alignment horizontal="left" vertical="top" wrapText="1"/>
    </xf>
    <xf numFmtId="0" fontId="15" fillId="5" borderId="44" xfId="0" applyFont="1" applyFill="1" applyBorder="1" applyAlignment="1">
      <alignment horizontal="left" vertical="top" wrapText="1"/>
    </xf>
    <xf numFmtId="0" fontId="33" fillId="0" borderId="0" xfId="0" applyFont="1" applyAlignment="1">
      <alignment vertical="top" wrapText="1"/>
    </xf>
    <xf numFmtId="0" fontId="10" fillId="0" borderId="0" xfId="1" applyFont="1" applyProtection="1">
      <protection locked="0"/>
    </xf>
    <xf numFmtId="0" fontId="10" fillId="0" borderId="0" xfId="0" applyFont="1" applyProtection="1">
      <protection locked="0"/>
    </xf>
    <xf numFmtId="0" fontId="10" fillId="0" borderId="0" xfId="0" applyFont="1" applyAlignment="1" applyProtection="1">
      <alignment vertical="top" wrapText="1"/>
      <protection locked="0"/>
    </xf>
    <xf numFmtId="0" fontId="10" fillId="0" borderId="5"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vertical="center"/>
      <protection locked="0"/>
    </xf>
    <xf numFmtId="0" fontId="10" fillId="0" borderId="0" xfId="0" applyFont="1" applyAlignment="1" applyProtection="1">
      <alignment vertical="center"/>
      <protection locked="0"/>
    </xf>
    <xf numFmtId="0" fontId="20" fillId="13" borderId="13" xfId="0" applyFont="1" applyFill="1" applyBorder="1" applyAlignment="1" applyProtection="1">
      <alignment horizontal="right" vertical="center" wrapText="1"/>
      <protection locked="0"/>
    </xf>
    <xf numFmtId="0" fontId="10" fillId="4" borderId="0" xfId="0" applyFont="1" applyFill="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4" borderId="10" xfId="0" applyFont="1" applyFill="1" applyBorder="1" applyAlignment="1" applyProtection="1">
      <alignment vertical="center" wrapText="1"/>
      <protection locked="0"/>
    </xf>
    <xf numFmtId="0" fontId="20" fillId="5" borderId="14" xfId="0" applyFont="1" applyFill="1" applyBorder="1" applyAlignment="1" applyProtection="1">
      <alignment horizontal="right" vertical="center" wrapText="1"/>
      <protection locked="0"/>
    </xf>
    <xf numFmtId="0" fontId="10" fillId="0" borderId="9" xfId="0" applyFont="1" applyBorder="1" applyAlignment="1" applyProtection="1">
      <alignment vertical="top" wrapText="1"/>
      <protection locked="0"/>
    </xf>
    <xf numFmtId="0" fontId="10" fillId="4" borderId="8" xfId="0" applyFont="1" applyFill="1" applyBorder="1" applyAlignment="1" applyProtection="1">
      <alignment vertical="center" wrapText="1"/>
      <protection locked="0"/>
    </xf>
    <xf numFmtId="0" fontId="20" fillId="5" borderId="13" xfId="0" applyFont="1" applyFill="1" applyBorder="1" applyAlignment="1" applyProtection="1">
      <alignment horizontal="right" vertical="center" wrapText="1"/>
      <protection locked="0"/>
    </xf>
    <xf numFmtId="0" fontId="20" fillId="0" borderId="0" xfId="0" applyFont="1" applyAlignment="1" applyProtection="1">
      <alignment horizontal="right" vertical="center" wrapText="1"/>
      <protection locked="0"/>
    </xf>
    <xf numFmtId="0" fontId="7" fillId="0" borderId="0" xfId="1" applyFont="1" applyAlignment="1" applyProtection="1">
      <alignment vertical="top" wrapText="1"/>
      <protection locked="0"/>
    </xf>
    <xf numFmtId="0" fontId="0" fillId="0" borderId="8" xfId="0" applyBorder="1" applyAlignment="1" applyProtection="1">
      <alignment horizontal="center" vertical="center"/>
      <protection locked="0"/>
    </xf>
    <xf numFmtId="0" fontId="20" fillId="5" borderId="17" xfId="0" applyFont="1" applyFill="1" applyBorder="1" applyAlignment="1" applyProtection="1">
      <alignment horizontal="right" vertical="center" wrapText="1"/>
      <protection locked="0"/>
    </xf>
    <xf numFmtId="0" fontId="10" fillId="0" borderId="20" xfId="0" applyFont="1" applyBorder="1" applyAlignment="1" applyProtection="1">
      <alignment vertical="center" wrapText="1"/>
      <protection locked="0"/>
    </xf>
    <xf numFmtId="0" fontId="10" fillId="0" borderId="9" xfId="0" applyFont="1" applyBorder="1" applyProtection="1">
      <protection locked="0"/>
    </xf>
    <xf numFmtId="0" fontId="10" fillId="0" borderId="28" xfId="0" applyFont="1" applyBorder="1" applyAlignment="1" applyProtection="1">
      <alignment vertical="center" wrapText="1"/>
      <protection locked="0"/>
    </xf>
    <xf numFmtId="0" fontId="18" fillId="0" borderId="0" xfId="0" applyFont="1" applyAlignment="1">
      <alignment horizontal="right"/>
    </xf>
    <xf numFmtId="0" fontId="18" fillId="0" borderId="0" xfId="0" applyFont="1" applyAlignment="1">
      <alignment horizontal="center" vertical="center"/>
    </xf>
    <xf numFmtId="16" fontId="0" fillId="0" borderId="0" xfId="0" quotePrefix="1" applyNumberFormat="1" applyAlignment="1">
      <alignment horizontal="center" vertical="center" wrapText="1"/>
    </xf>
    <xf numFmtId="0" fontId="0" fillId="5" borderId="3" xfId="0" applyFill="1" applyBorder="1" applyAlignment="1" applyProtection="1">
      <alignment horizontal="left" vertical="center" wrapText="1"/>
      <protection locked="0"/>
    </xf>
    <xf numFmtId="165" fontId="2" fillId="0" borderId="0" xfId="1" applyNumberFormat="1" applyProtection="1">
      <protection locked="0"/>
    </xf>
    <xf numFmtId="0" fontId="3" fillId="0" borderId="0" xfId="0" applyFont="1" applyAlignment="1">
      <alignment horizontal="left" vertical="top" wrapText="1"/>
    </xf>
    <xf numFmtId="0" fontId="3" fillId="0" borderId="63" xfId="0" applyFont="1" applyBorder="1" applyAlignment="1">
      <alignment horizontal="left" vertical="top" wrapText="1"/>
    </xf>
    <xf numFmtId="0" fontId="0" fillId="0" borderId="35" xfId="0" applyBorder="1" applyAlignment="1">
      <alignment horizontal="left" vertical="top"/>
    </xf>
    <xf numFmtId="0" fontId="0" fillId="17" borderId="35" xfId="0" applyFill="1" applyBorder="1" applyAlignment="1">
      <alignment horizontal="left" vertical="top" wrapText="1"/>
    </xf>
    <xf numFmtId="0" fontId="0" fillId="17" borderId="0" xfId="0" applyFill="1" applyAlignment="1">
      <alignment horizontal="left" vertical="top" wrapText="1"/>
    </xf>
    <xf numFmtId="0" fontId="0" fillId="17" borderId="63" xfId="0" applyFill="1" applyBorder="1" applyAlignment="1">
      <alignment horizontal="left" vertical="top"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63" xfId="0" applyBorder="1" applyAlignment="1">
      <alignment horizontal="left" vertical="center" wrapText="1"/>
    </xf>
    <xf numFmtId="0" fontId="3" fillId="0" borderId="35" xfId="0" applyFont="1" applyBorder="1" applyAlignment="1">
      <alignment horizontal="left" vertical="top" wrapText="1"/>
    </xf>
    <xf numFmtId="0" fontId="3" fillId="0" borderId="0" xfId="0" applyFont="1" applyAlignment="1">
      <alignment horizontal="left" vertical="top" wrapText="1"/>
    </xf>
    <xf numFmtId="0" fontId="3" fillId="0" borderId="63" xfId="0" applyFont="1" applyBorder="1" applyAlignment="1">
      <alignment horizontal="left" vertical="top" wrapText="1"/>
    </xf>
    <xf numFmtId="0" fontId="0" fillId="23" borderId="35" xfId="0" applyFill="1" applyBorder="1" applyAlignment="1">
      <alignment horizontal="left" vertical="top" wrapText="1"/>
    </xf>
    <xf numFmtId="0" fontId="0" fillId="23" borderId="0" xfId="0" applyFill="1" applyAlignment="1">
      <alignment horizontal="left" vertical="top" wrapText="1"/>
    </xf>
    <xf numFmtId="0" fontId="0" fillId="23" borderId="63" xfId="0" applyFill="1" applyBorder="1" applyAlignment="1">
      <alignment horizontal="left" vertical="top" wrapText="1"/>
    </xf>
    <xf numFmtId="0" fontId="0" fillId="24" borderId="35" xfId="0" applyFill="1" applyBorder="1" applyAlignment="1">
      <alignment horizontal="left" vertical="top" wrapText="1"/>
    </xf>
    <xf numFmtId="0" fontId="0" fillId="24" borderId="0" xfId="0" applyFill="1" applyAlignment="1">
      <alignment horizontal="left" vertical="top" wrapText="1"/>
    </xf>
    <xf numFmtId="0" fontId="0" fillId="24" borderId="63" xfId="0" applyFill="1" applyBorder="1" applyAlignment="1">
      <alignment horizontal="left" vertical="top" wrapText="1"/>
    </xf>
    <xf numFmtId="0" fontId="10" fillId="0" borderId="35" xfId="0" applyFont="1" applyBorder="1" applyAlignment="1">
      <alignment wrapText="1"/>
    </xf>
    <xf numFmtId="0" fontId="10" fillId="0" borderId="0" xfId="0" applyFont="1" applyAlignment="1">
      <alignment wrapText="1"/>
    </xf>
    <xf numFmtId="0" fontId="10" fillId="0" borderId="63" xfId="0" applyFont="1" applyBorder="1" applyAlignment="1">
      <alignment wrapText="1"/>
    </xf>
    <xf numFmtId="0" fontId="18" fillId="0" borderId="0" xfId="0" applyFont="1" applyAlignment="1">
      <alignment horizontal="left" vertical="center"/>
    </xf>
    <xf numFmtId="0" fontId="0" fillId="0" borderId="35" xfId="0" applyBorder="1" applyAlignment="1">
      <alignment horizontal="left" vertical="top" wrapText="1"/>
    </xf>
    <xf numFmtId="0" fontId="0" fillId="0" borderId="0" xfId="0" applyAlignment="1">
      <alignment horizontal="left" vertical="top" wrapText="1"/>
    </xf>
    <xf numFmtId="0" fontId="0" fillId="0" borderId="63" xfId="0" applyBorder="1" applyAlignment="1">
      <alignment horizontal="left" vertical="top" wrapText="1"/>
    </xf>
    <xf numFmtId="0" fontId="10" fillId="0" borderId="35" xfId="0" applyFont="1" applyBorder="1" applyAlignment="1">
      <alignment horizontal="left" vertical="top" wrapText="1"/>
    </xf>
    <xf numFmtId="0" fontId="10" fillId="0" borderId="0" xfId="0" applyFont="1" applyAlignment="1">
      <alignment horizontal="left" vertical="top" wrapText="1"/>
    </xf>
    <xf numFmtId="0" fontId="10" fillId="0" borderId="63" xfId="0" applyFont="1" applyBorder="1" applyAlignment="1">
      <alignment horizontal="left" vertical="top" wrapText="1"/>
    </xf>
    <xf numFmtId="0" fontId="20" fillId="0" borderId="35" xfId="0" applyFont="1" applyBorder="1" applyAlignment="1">
      <alignment horizontal="left" vertical="top" wrapText="1"/>
    </xf>
    <xf numFmtId="0" fontId="20" fillId="0" borderId="0" xfId="0" applyFont="1" applyAlignment="1">
      <alignment horizontal="left" vertical="top" wrapText="1"/>
    </xf>
    <xf numFmtId="0" fontId="20" fillId="0" borderId="63" xfId="0" applyFont="1" applyBorder="1" applyAlignment="1">
      <alignment horizontal="left"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13" fillId="20" borderId="13" xfId="0" applyFont="1" applyFill="1" applyBorder="1" applyAlignment="1" applyProtection="1">
      <alignment horizontal="center" vertical="center" wrapText="1"/>
      <protection locked="0"/>
    </xf>
    <xf numFmtId="0" fontId="13" fillId="20" borderId="17" xfId="0" applyFont="1" applyFill="1" applyBorder="1" applyAlignment="1" applyProtection="1">
      <alignment horizontal="center" vertical="center" wrapText="1"/>
      <protection locked="0"/>
    </xf>
    <xf numFmtId="0" fontId="13" fillId="20" borderId="27" xfId="0" applyFont="1" applyFill="1" applyBorder="1" applyAlignment="1" applyProtection="1">
      <alignment horizontal="center" vertical="center" wrapText="1"/>
      <protection locked="0"/>
    </xf>
    <xf numFmtId="0" fontId="11" fillId="21" borderId="13" xfId="0" applyFont="1" applyFill="1" applyBorder="1" applyAlignment="1" applyProtection="1">
      <alignment horizontal="center" vertical="center" wrapText="1"/>
      <protection locked="0"/>
    </xf>
    <xf numFmtId="0" fontId="11" fillId="21" borderId="17" xfId="0" applyFont="1" applyFill="1" applyBorder="1" applyAlignment="1" applyProtection="1">
      <alignment horizontal="center" vertical="center" wrapText="1"/>
      <protection locked="0"/>
    </xf>
    <xf numFmtId="0" fontId="11" fillId="21" borderId="27" xfId="0" applyFont="1" applyFill="1" applyBorder="1" applyAlignment="1" applyProtection="1">
      <alignment horizontal="center" vertical="center" wrapText="1"/>
      <protection locked="0"/>
    </xf>
    <xf numFmtId="0" fontId="11" fillId="22" borderId="13" xfId="0" applyFont="1" applyFill="1" applyBorder="1" applyAlignment="1" applyProtection="1">
      <alignment horizontal="center" vertical="center" wrapText="1"/>
      <protection locked="0"/>
    </xf>
    <xf numFmtId="0" fontId="11" fillId="22" borderId="27" xfId="0" applyFont="1" applyFill="1" applyBorder="1" applyAlignment="1" applyProtection="1">
      <alignment horizontal="center" vertical="center" wrapText="1"/>
      <protection locked="0"/>
    </xf>
    <xf numFmtId="0" fontId="11" fillId="22" borderId="17"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11" fillId="22" borderId="4" xfId="0" applyFont="1" applyFill="1" applyBorder="1" applyAlignment="1" applyProtection="1">
      <alignment horizontal="center" vertical="center" wrapText="1"/>
      <protection locked="0"/>
    </xf>
    <xf numFmtId="0" fontId="11" fillId="22" borderId="12" xfId="0" applyFont="1" applyFill="1" applyBorder="1" applyAlignment="1" applyProtection="1">
      <alignment horizontal="center" vertical="center" wrapText="1"/>
      <protection locked="0"/>
    </xf>
    <xf numFmtId="0" fontId="11" fillId="22" borderId="3" xfId="0" applyFont="1" applyFill="1" applyBorder="1" applyAlignment="1" applyProtection="1">
      <alignment horizontal="center" vertical="center" wrapText="1"/>
      <protection locked="0"/>
    </xf>
    <xf numFmtId="0" fontId="11" fillId="22" borderId="23" xfId="0" applyFont="1" applyFill="1" applyBorder="1" applyAlignment="1" applyProtection="1">
      <alignment horizontal="center" vertical="center" wrapText="1"/>
      <protection locked="0"/>
    </xf>
    <xf numFmtId="0" fontId="11" fillId="22" borderId="26" xfId="0" applyFont="1" applyFill="1" applyBorder="1" applyAlignment="1" applyProtection="1">
      <alignment horizontal="center" vertical="center" wrapText="1"/>
      <protection locked="0"/>
    </xf>
    <xf numFmtId="0" fontId="0" fillId="16" borderId="13" xfId="0" applyFill="1" applyBorder="1" applyAlignment="1" applyProtection="1">
      <alignment horizontal="left" vertical="top" wrapText="1"/>
      <protection locked="0"/>
    </xf>
    <xf numFmtId="0" fontId="0" fillId="16" borderId="17" xfId="0" applyFill="1" applyBorder="1" applyAlignment="1" applyProtection="1">
      <alignment horizontal="left" vertical="top" wrapText="1"/>
      <protection locked="0"/>
    </xf>
    <xf numFmtId="0" fontId="0" fillId="16" borderId="27" xfId="0" applyFill="1" applyBorder="1" applyAlignment="1" applyProtection="1">
      <alignment horizontal="left" vertical="top"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14" borderId="4" xfId="0" applyFont="1" applyFill="1" applyBorder="1" applyAlignment="1" applyProtection="1">
      <alignment horizontal="center" vertical="center" wrapText="1"/>
      <protection locked="0"/>
    </xf>
    <xf numFmtId="0" fontId="14" fillId="14" borderId="3" xfId="0" applyFont="1" applyFill="1" applyBorder="1" applyAlignment="1" applyProtection="1">
      <alignment horizontal="center" vertical="center" wrapText="1"/>
      <protection locked="0"/>
    </xf>
    <xf numFmtId="0" fontId="14" fillId="14" borderId="12" xfId="0" applyFont="1" applyFill="1" applyBorder="1" applyAlignment="1" applyProtection="1">
      <alignment horizontal="center" vertical="center" wrapText="1"/>
      <protection locked="0"/>
    </xf>
    <xf numFmtId="0" fontId="30" fillId="13" borderId="13" xfId="0" applyFont="1" applyFill="1" applyBorder="1" applyAlignment="1" applyProtection="1">
      <alignment horizontal="center" vertical="center" wrapText="1"/>
      <protection locked="0"/>
    </xf>
    <xf numFmtId="0" fontId="30" fillId="13" borderId="27" xfId="0" applyFont="1" applyFill="1" applyBorder="1" applyAlignment="1" applyProtection="1">
      <alignment horizontal="center" vertical="center" wrapText="1"/>
      <protection locked="0"/>
    </xf>
    <xf numFmtId="0" fontId="30" fillId="13" borderId="17" xfId="0" applyFont="1" applyFill="1" applyBorder="1" applyAlignment="1" applyProtection="1">
      <alignment horizontal="center" vertical="center" wrapText="1"/>
      <protection locked="0"/>
    </xf>
    <xf numFmtId="0" fontId="30" fillId="5" borderId="13" xfId="0" applyFont="1" applyFill="1" applyBorder="1" applyAlignment="1" applyProtection="1">
      <alignment horizontal="center" vertical="center" wrapText="1"/>
      <protection locked="0"/>
    </xf>
    <xf numFmtId="0" fontId="30" fillId="5" borderId="27" xfId="0" applyFont="1" applyFill="1" applyBorder="1" applyAlignment="1" applyProtection="1">
      <alignment horizontal="center" vertical="center" wrapText="1"/>
      <protection locked="0"/>
    </xf>
    <xf numFmtId="0" fontId="30" fillId="5" borderId="17"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2" fillId="13" borderId="4" xfId="0" applyFont="1" applyFill="1" applyBorder="1" applyAlignment="1">
      <alignment horizontal="left" vertical="top" wrapText="1"/>
    </xf>
    <xf numFmtId="0" fontId="2" fillId="13" borderId="3" xfId="0" applyFont="1" applyFill="1" applyBorder="1" applyAlignment="1">
      <alignment horizontal="left" vertical="top" wrapText="1"/>
    </xf>
    <xf numFmtId="0" fontId="2" fillId="13" borderId="12" xfId="0" applyFont="1" applyFill="1" applyBorder="1" applyAlignment="1">
      <alignment horizontal="left" vertical="top" wrapText="1"/>
    </xf>
    <xf numFmtId="0" fontId="17" fillId="0" borderId="0" xfId="0" applyFont="1" applyAlignment="1">
      <alignment horizontal="center" vertical="center"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4" xfId="0" applyFont="1" applyFill="1" applyBorder="1" applyAlignment="1">
      <alignment horizontal="center" vertical="top" wrapText="1"/>
    </xf>
    <xf numFmtId="0" fontId="14" fillId="13" borderId="5" xfId="0" applyFont="1" applyFill="1" applyBorder="1" applyAlignment="1">
      <alignment horizontal="center" vertical="top" wrapText="1"/>
    </xf>
    <xf numFmtId="0" fontId="14" fillId="13" borderId="3" xfId="0" applyFont="1" applyFill="1" applyBorder="1" applyAlignment="1">
      <alignment horizontal="left" vertical="top" wrapText="1"/>
    </xf>
    <xf numFmtId="0" fontId="14" fillId="13" borderId="12" xfId="0" applyFont="1" applyFill="1" applyBorder="1" applyAlignment="1">
      <alignment horizontal="left" vertical="top" wrapText="1"/>
    </xf>
    <xf numFmtId="0" fontId="14" fillId="13" borderId="3" xfId="0" applyFont="1" applyFill="1" applyBorder="1" applyAlignment="1">
      <alignment horizontal="center" vertical="top" wrapText="1"/>
    </xf>
    <xf numFmtId="0" fontId="14" fillId="13" borderId="12" xfId="0" applyFont="1" applyFill="1" applyBorder="1" applyAlignment="1">
      <alignment horizontal="center" vertical="top" wrapText="1"/>
    </xf>
    <xf numFmtId="0" fontId="21" fillId="12" borderId="13"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12" fillId="0" borderId="0" xfId="0" applyFont="1" applyAlignment="1">
      <alignment horizontal="left" vertical="center" wrapText="1"/>
    </xf>
    <xf numFmtId="0" fontId="4" fillId="2" borderId="42" xfId="1" applyFont="1" applyFill="1" applyBorder="1" applyAlignment="1" applyProtection="1">
      <alignment horizontal="center" vertical="center" wrapText="1"/>
      <protection locked="0"/>
    </xf>
    <xf numFmtId="0" fontId="4" fillId="2" borderId="43" xfId="1" applyFont="1" applyFill="1" applyBorder="1" applyAlignment="1" applyProtection="1">
      <alignment horizontal="center" vertical="center" wrapText="1"/>
      <protection locked="0"/>
    </xf>
    <xf numFmtId="0" fontId="0" fillId="0" borderId="0" xfId="0" quotePrefix="1" applyAlignment="1" applyProtection="1">
      <alignment horizontal="left" vertical="center"/>
      <protection locked="0"/>
    </xf>
    <xf numFmtId="0" fontId="0" fillId="0" borderId="0" xfId="0" applyAlignment="1" applyProtection="1">
      <alignment horizontal="left" vertical="center"/>
      <protection locked="0"/>
    </xf>
    <xf numFmtId="0" fontId="0" fillId="13" borderId="13" xfId="1" applyFont="1" applyFill="1" applyBorder="1" applyAlignment="1" applyProtection="1">
      <alignment horizontal="left" vertical="center" wrapText="1"/>
      <protection locked="0"/>
    </xf>
    <xf numFmtId="0" fontId="0" fillId="13" borderId="27" xfId="1" applyFont="1" applyFill="1" applyBorder="1" applyAlignment="1" applyProtection="1">
      <alignment horizontal="left" vertical="center" wrapText="1"/>
      <protection locked="0"/>
    </xf>
    <xf numFmtId="0" fontId="8" fillId="0" borderId="0" xfId="1" applyFont="1" applyAlignment="1" applyProtection="1">
      <alignment horizontal="left" vertical="top" wrapText="1"/>
      <protection locked="0"/>
    </xf>
    <xf numFmtId="0" fontId="8" fillId="0" borderId="0" xfId="1" applyFont="1" applyAlignment="1" applyProtection="1">
      <alignment horizontal="left" wrapText="1"/>
      <protection locked="0"/>
    </xf>
    <xf numFmtId="0" fontId="4" fillId="5" borderId="13" xfId="1" applyFont="1" applyFill="1" applyBorder="1" applyAlignment="1" applyProtection="1">
      <alignment horizontal="center" vertical="top" wrapText="1"/>
      <protection locked="0"/>
    </xf>
    <xf numFmtId="0" fontId="4" fillId="5" borderId="27" xfId="1" applyFont="1" applyFill="1" applyBorder="1" applyAlignment="1" applyProtection="1">
      <alignment horizontal="center" vertical="top" wrapText="1"/>
      <protection locked="0"/>
    </xf>
    <xf numFmtId="0" fontId="7" fillId="0" borderId="0" xfId="1" applyFont="1" applyAlignment="1" applyProtection="1">
      <alignment horizontal="left" vertical="top" wrapText="1"/>
      <protection locked="0"/>
    </xf>
    <xf numFmtId="1" fontId="4" fillId="2" borderId="2" xfId="1" applyNumberFormat="1" applyFont="1" applyFill="1" applyBorder="1" applyAlignment="1" applyProtection="1">
      <alignment horizontal="center"/>
      <protection locked="0"/>
    </xf>
    <xf numFmtId="0" fontId="8" fillId="0" borderId="0" xfId="1" applyFont="1" applyAlignment="1" applyProtection="1">
      <alignment horizontal="left" vertical="top"/>
      <protection locked="0"/>
    </xf>
    <xf numFmtId="0" fontId="9" fillId="10" borderId="4" xfId="1" applyFont="1" applyFill="1" applyBorder="1" applyAlignment="1" applyProtection="1">
      <alignment horizontal="center" vertical="center" wrapText="1"/>
      <protection locked="0"/>
    </xf>
    <xf numFmtId="0" fontId="9" fillId="10" borderId="12" xfId="1" applyFont="1" applyFill="1" applyBorder="1" applyAlignment="1" applyProtection="1">
      <alignment horizontal="center" vertical="center" wrapText="1"/>
      <protection locked="0"/>
    </xf>
    <xf numFmtId="0" fontId="11" fillId="10" borderId="13" xfId="1" applyFont="1" applyFill="1" applyBorder="1" applyAlignment="1" applyProtection="1">
      <alignment horizontal="center" vertical="center" wrapText="1"/>
      <protection locked="0"/>
    </xf>
    <xf numFmtId="0" fontId="11" fillId="10" borderId="27" xfId="1" applyFont="1" applyFill="1" applyBorder="1" applyAlignment="1" applyProtection="1">
      <alignment horizontal="center" vertical="center" wrapText="1"/>
      <protection locked="0"/>
    </xf>
    <xf numFmtId="0" fontId="4" fillId="7" borderId="4" xfId="1" applyFont="1" applyFill="1" applyBorder="1" applyAlignment="1" applyProtection="1">
      <alignment horizontal="center" vertical="center" wrapText="1"/>
      <protection locked="0"/>
    </xf>
    <xf numFmtId="0" fontId="4" fillId="7" borderId="12" xfId="1" applyFont="1" applyFill="1" applyBorder="1" applyAlignment="1" applyProtection="1">
      <alignment horizontal="center" vertical="center" wrapText="1"/>
      <protection locked="0"/>
    </xf>
    <xf numFmtId="0" fontId="3" fillId="7" borderId="13" xfId="1" applyFont="1" applyFill="1" applyBorder="1" applyAlignment="1" applyProtection="1">
      <alignment horizontal="center" vertical="center" wrapText="1"/>
      <protection locked="0"/>
    </xf>
    <xf numFmtId="0" fontId="3" fillId="7" borderId="27" xfId="1" applyFont="1" applyFill="1" applyBorder="1" applyAlignment="1" applyProtection="1">
      <alignment horizontal="center" vertical="center" wrapText="1"/>
      <protection locked="0"/>
    </xf>
    <xf numFmtId="0" fontId="4" fillId="8" borderId="4" xfId="1" applyFont="1" applyFill="1" applyBorder="1" applyAlignment="1" applyProtection="1">
      <alignment horizontal="center" vertical="center" wrapText="1"/>
      <protection locked="0"/>
    </xf>
    <xf numFmtId="0" fontId="4" fillId="8" borderId="12" xfId="1" applyFont="1" applyFill="1" applyBorder="1" applyAlignment="1" applyProtection="1">
      <alignment horizontal="center" vertical="center" wrapText="1"/>
      <protection locked="0"/>
    </xf>
    <xf numFmtId="0" fontId="3" fillId="8" borderId="13" xfId="1" applyFont="1" applyFill="1" applyBorder="1" applyAlignment="1" applyProtection="1">
      <alignment horizontal="center" vertical="center" wrapText="1"/>
      <protection locked="0"/>
    </xf>
    <xf numFmtId="0" fontId="3" fillId="8" borderId="27" xfId="1" applyFont="1" applyFill="1" applyBorder="1" applyAlignment="1" applyProtection="1">
      <alignment horizontal="center" vertical="center" wrapText="1"/>
      <protection locked="0"/>
    </xf>
    <xf numFmtId="0" fontId="9" fillId="9" borderId="4" xfId="1" applyFont="1" applyFill="1" applyBorder="1" applyAlignment="1" applyProtection="1">
      <alignment horizontal="center" vertical="center" wrapText="1"/>
      <protection locked="0"/>
    </xf>
    <xf numFmtId="0" fontId="9" fillId="9" borderId="12" xfId="1" applyFont="1" applyFill="1" applyBorder="1" applyAlignment="1" applyProtection="1">
      <alignment horizontal="center" vertical="center" wrapText="1"/>
      <protection locked="0"/>
    </xf>
    <xf numFmtId="0" fontId="11" fillId="9" borderId="13" xfId="1" applyFont="1" applyFill="1" applyBorder="1" applyAlignment="1" applyProtection="1">
      <alignment horizontal="center" vertical="center" wrapText="1"/>
      <protection locked="0"/>
    </xf>
    <xf numFmtId="0" fontId="11" fillId="9" borderId="27" xfId="1" applyFont="1" applyFill="1" applyBorder="1" applyAlignment="1" applyProtection="1">
      <alignment horizontal="center" vertical="center" wrapText="1"/>
      <protection locked="0"/>
    </xf>
    <xf numFmtId="0" fontId="18" fillId="16" borderId="22" xfId="0" applyFont="1" applyFill="1" applyBorder="1" applyAlignment="1" applyProtection="1">
      <alignment horizontal="center" vertical="center" wrapText="1"/>
      <protection locked="0"/>
    </xf>
    <xf numFmtId="0" fontId="18" fillId="16" borderId="23" xfId="0" applyFont="1" applyFill="1" applyBorder="1" applyAlignment="1" applyProtection="1">
      <alignment horizontal="center" vertical="center" wrapText="1"/>
      <protection locked="0"/>
    </xf>
    <xf numFmtId="0" fontId="0" fillId="0" borderId="3" xfId="0" applyBorder="1" applyAlignment="1" applyProtection="1">
      <alignment horizontal="left" vertical="top" wrapText="1"/>
      <protection locked="0"/>
    </xf>
    <xf numFmtId="0" fontId="3" fillId="13" borderId="3" xfId="0" applyFont="1" applyFill="1" applyBorder="1" applyAlignment="1" applyProtection="1">
      <alignment horizontal="center" vertical="center" textRotation="90" wrapText="1"/>
      <protection locked="0"/>
    </xf>
    <xf numFmtId="0" fontId="3" fillId="13" borderId="12" xfId="0" applyFont="1" applyFill="1" applyBorder="1" applyAlignment="1" applyProtection="1">
      <alignment horizontal="center" vertical="center" textRotation="90" wrapText="1"/>
      <protection locked="0"/>
    </xf>
    <xf numFmtId="0" fontId="10" fillId="13" borderId="3" xfId="0" applyFont="1" applyFill="1" applyBorder="1" applyAlignment="1" applyProtection="1">
      <alignment horizontal="left" vertical="top" wrapText="1"/>
      <protection locked="0"/>
    </xf>
    <xf numFmtId="0" fontId="10" fillId="13" borderId="12"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3" fillId="5" borderId="3" xfId="0" applyFont="1" applyFill="1" applyBorder="1" applyAlignment="1" applyProtection="1">
      <alignment horizontal="center" vertical="center" textRotation="90" wrapText="1"/>
      <protection locked="0"/>
    </xf>
    <xf numFmtId="0" fontId="3" fillId="5" borderId="12" xfId="0" applyFont="1" applyFill="1" applyBorder="1" applyAlignment="1" applyProtection="1">
      <alignment horizontal="center" vertical="center" textRotation="90" wrapText="1"/>
      <protection locked="0"/>
    </xf>
    <xf numFmtId="0" fontId="10" fillId="5" borderId="4"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12" xfId="0" applyFont="1"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18" fillId="16" borderId="13" xfId="0" applyFont="1" applyFill="1" applyBorder="1" applyAlignment="1" applyProtection="1">
      <alignment horizontal="center" vertical="center"/>
      <protection locked="0"/>
    </xf>
    <xf numFmtId="0" fontId="18" fillId="16" borderId="17" xfId="0" applyFont="1" applyFill="1" applyBorder="1" applyAlignment="1" applyProtection="1">
      <alignment horizontal="center" vertical="center"/>
      <protection locked="0"/>
    </xf>
    <xf numFmtId="0" fontId="18" fillId="16" borderId="27" xfId="0" applyFont="1" applyFill="1" applyBorder="1" applyAlignment="1" applyProtection="1">
      <alignment horizontal="center" vertical="center"/>
      <protection locked="0"/>
    </xf>
    <xf numFmtId="0" fontId="0" fillId="4" borderId="0" xfId="0" applyFill="1" applyAlignment="1" applyProtection="1">
      <alignment horizontal="left"/>
      <protection locked="0"/>
    </xf>
    <xf numFmtId="0" fontId="3" fillId="5" borderId="13" xfId="0" applyFont="1" applyFill="1" applyBorder="1" applyAlignment="1" applyProtection="1">
      <alignment horizontal="right" vertical="center" wrapText="1"/>
      <protection locked="0"/>
    </xf>
    <xf numFmtId="0" fontId="3" fillId="5" borderId="17" xfId="0" applyFont="1" applyFill="1" applyBorder="1" applyAlignment="1" applyProtection="1">
      <alignment horizontal="right" vertical="center" wrapText="1"/>
      <protection locked="0"/>
    </xf>
    <xf numFmtId="0" fontId="3" fillId="5" borderId="27" xfId="0" applyFont="1" applyFill="1" applyBorder="1" applyAlignment="1" applyProtection="1">
      <alignment horizontal="right" vertical="center" wrapText="1"/>
      <protection locked="0"/>
    </xf>
    <xf numFmtId="0" fontId="4" fillId="13" borderId="13" xfId="1" applyFont="1" applyFill="1" applyBorder="1" applyAlignment="1" applyProtection="1">
      <alignment horizontal="center" vertical="top" wrapText="1"/>
      <protection locked="0"/>
    </xf>
    <xf numFmtId="0" fontId="4" fillId="13" borderId="17" xfId="1" applyFont="1" applyFill="1" applyBorder="1" applyAlignment="1" applyProtection="1">
      <alignment horizontal="center" vertical="top" wrapText="1"/>
      <protection locked="0"/>
    </xf>
    <xf numFmtId="0" fontId="4" fillId="13" borderId="27" xfId="1" applyFont="1" applyFill="1" applyBorder="1" applyAlignment="1" applyProtection="1">
      <alignment horizontal="center" vertical="top" wrapText="1"/>
      <protection locked="0"/>
    </xf>
    <xf numFmtId="0" fontId="0" fillId="5" borderId="4"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9" fillId="6" borderId="22" xfId="1" applyFont="1" applyFill="1" applyBorder="1" applyAlignment="1" applyProtection="1">
      <alignment horizontal="center" vertical="center" wrapText="1"/>
      <protection locked="0"/>
    </xf>
    <xf numFmtId="0" fontId="9" fillId="6" borderId="24" xfId="1" applyFont="1" applyFill="1" applyBorder="1" applyAlignment="1" applyProtection="1">
      <alignment horizontal="center" vertical="center" wrapText="1"/>
      <protection locked="0"/>
    </xf>
    <xf numFmtId="0" fontId="9" fillId="6" borderId="17" xfId="1" applyFont="1" applyFill="1" applyBorder="1" applyAlignment="1" applyProtection="1">
      <alignment horizontal="center" vertical="top" wrapText="1"/>
      <protection locked="0"/>
    </xf>
    <xf numFmtId="0" fontId="9" fillId="6" borderId="27" xfId="1" applyFont="1" applyFill="1" applyBorder="1" applyAlignment="1" applyProtection="1">
      <alignment horizontal="center" vertical="top" wrapText="1"/>
      <protection locked="0"/>
    </xf>
    <xf numFmtId="0" fontId="4" fillId="2" borderId="27" xfId="1" applyFont="1" applyFill="1" applyBorder="1" applyAlignment="1" applyProtection="1">
      <alignment horizontal="center" vertical="center" wrapText="1"/>
      <protection locked="0"/>
    </xf>
    <xf numFmtId="0" fontId="10" fillId="5" borderId="4"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12" fillId="0" borderId="22" xfId="0" applyFont="1" applyBorder="1" applyAlignment="1"/>
    <xf numFmtId="0" fontId="12" fillId="0" borderId="18" xfId="0" applyFont="1" applyBorder="1" applyAlignment="1"/>
    <xf numFmtId="0" fontId="12" fillId="0" borderId="23" xfId="0" applyFont="1" applyBorder="1" applyAlignment="1"/>
    <xf numFmtId="0" fontId="3" fillId="0" borderId="35" xfId="0" applyFont="1" applyBorder="1" applyAlignment="1"/>
    <xf numFmtId="0" fontId="3" fillId="0" borderId="0" xfId="0" applyFont="1" applyAlignment="1"/>
    <xf numFmtId="0" fontId="3" fillId="0" borderId="63" xfId="0" applyFont="1" applyBorder="1" applyAlignment="1"/>
    <xf numFmtId="0" fontId="0" fillId="0" borderId="35" xfId="0" applyBorder="1" applyAlignment="1"/>
    <xf numFmtId="0" fontId="0" fillId="0" borderId="0" xfId="0" applyAlignment="1"/>
    <xf numFmtId="0" fontId="0" fillId="0" borderId="63" xfId="0" applyBorder="1" applyAlignment="1"/>
    <xf numFmtId="0" fontId="1" fillId="0" borderId="0" xfId="0" applyFont="1" applyAlignment="1">
      <alignment horizontal="right" vertical="top"/>
    </xf>
    <xf numFmtId="0" fontId="1" fillId="0" borderId="0" xfId="0" applyFont="1" applyAlignment="1">
      <alignment vertical="top" wrapText="1"/>
    </xf>
    <xf numFmtId="0" fontId="1" fillId="0" borderId="0" xfId="0" applyFont="1" applyAlignment="1">
      <alignment horizontal="left" vertical="top" wrapText="1"/>
    </xf>
    <xf numFmtId="0" fontId="1" fillId="0" borderId="0" xfId="0" quotePrefix="1" applyFont="1" applyAlignment="1">
      <alignment horizontal="right"/>
    </xf>
    <xf numFmtId="0" fontId="1" fillId="0" borderId="0" xfId="0" applyFont="1" applyAlignment="1">
      <alignment horizontal="left"/>
    </xf>
    <xf numFmtId="0" fontId="1" fillId="0" borderId="0" xfId="0" applyFont="1"/>
    <xf numFmtId="0" fontId="1" fillId="0" borderId="0" xfId="0" applyFont="1" applyAlignment="1">
      <alignment horizontal="center" vertical="center" wrapText="1"/>
    </xf>
    <xf numFmtId="0" fontId="1" fillId="0" borderId="0" xfId="1" quotePrefix="1" applyFont="1" applyAlignment="1" applyProtection="1">
      <alignment horizontal="left"/>
      <protection locked="0"/>
    </xf>
    <xf numFmtId="0" fontId="1" fillId="0" borderId="0" xfId="1" applyFont="1" applyAlignment="1" applyProtection="1">
      <alignment vertical="center"/>
      <protection locked="0"/>
    </xf>
    <xf numFmtId="0" fontId="1" fillId="0" borderId="0" xfId="1" quotePrefix="1" applyFont="1" applyAlignment="1" applyProtection="1">
      <alignment horizontal="left"/>
      <protection locked="0"/>
    </xf>
    <xf numFmtId="1" fontId="1" fillId="0" borderId="0" xfId="1" applyNumberFormat="1" applyFont="1" applyAlignment="1" applyProtection="1">
      <alignment vertical="center"/>
      <protection locked="0"/>
    </xf>
    <xf numFmtId="0" fontId="2" fillId="0" borderId="0" xfId="1" applyAlignment="1" applyProtection="1">
      <protection locked="0"/>
    </xf>
    <xf numFmtId="0" fontId="7" fillId="0" borderId="1" xfId="1" applyFont="1" applyBorder="1" applyAlignment="1" applyProtection="1">
      <protection locked="0"/>
    </xf>
    <xf numFmtId="0" fontId="7" fillId="0" borderId="0" xfId="1" applyFont="1" applyAlignment="1" applyProtection="1">
      <protection locked="0"/>
    </xf>
  </cellXfs>
  <cellStyles count="4">
    <cellStyle name="Normal" xfId="0" builtinId="0"/>
    <cellStyle name="Normal 2" xfId="1" xr:uid="{1C8C0901-61C3-44EF-91BB-A3948B22707A}"/>
    <cellStyle name="Normal 3" xfId="2" xr:uid="{A417EDD4-2C09-4E1D-B158-F4143181E360}"/>
    <cellStyle name="Percent" xfId="3" builtinId="5"/>
  </cellStyles>
  <dxfs count="12">
    <dxf>
      <font>
        <color auto="1"/>
      </font>
      <fill>
        <patternFill>
          <bgColor rgb="FF92D050"/>
        </patternFill>
      </fill>
    </dxf>
    <dxf>
      <font>
        <color auto="1"/>
      </font>
      <fill>
        <patternFill>
          <bgColor rgb="FF00B050"/>
        </patternFill>
      </fill>
    </dxf>
    <dxf>
      <font>
        <color auto="1"/>
      </font>
      <fill>
        <patternFill>
          <bgColor rgb="FFFF0000"/>
        </patternFill>
      </fill>
    </dxf>
    <dxf>
      <font>
        <color theme="0"/>
      </font>
      <fill>
        <patternFill>
          <bgColor rgb="FFC00000"/>
        </patternFill>
      </fill>
    </dxf>
    <dxf>
      <fill>
        <patternFill>
          <bgColor rgb="FFFFFF00"/>
        </patternFill>
      </fill>
    </dxf>
    <dxf>
      <fill>
        <patternFill>
          <bgColor theme="0" tint="-0.24994659260841701"/>
        </patternFill>
      </fill>
    </dxf>
    <dxf>
      <font>
        <color auto="1"/>
      </font>
      <fill>
        <patternFill>
          <bgColor rgb="FF92D050"/>
        </patternFill>
      </fill>
    </dxf>
    <dxf>
      <font>
        <color auto="1"/>
      </font>
      <fill>
        <patternFill>
          <bgColor rgb="FF00B050"/>
        </patternFill>
      </fill>
    </dxf>
    <dxf>
      <font>
        <color auto="1"/>
      </font>
      <fill>
        <patternFill>
          <bgColor rgb="FFFF0000"/>
        </patternFill>
      </fill>
    </dxf>
    <dxf>
      <font>
        <color theme="0"/>
      </font>
      <fill>
        <patternFill>
          <bgColor rgb="FFC00000"/>
        </patternFill>
      </fill>
    </dxf>
    <dxf>
      <fill>
        <patternFill>
          <bgColor rgb="FFFFFF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526774</xdr:colOff>
      <xdr:row>27</xdr:row>
      <xdr:rowOff>28711</xdr:rowOff>
    </xdr:from>
    <xdr:ext cx="8864600" cy="1943100"/>
    <xdr:pic>
      <xdr:nvPicPr>
        <xdr:cNvPr id="2" name="Picture 1">
          <a:extLst>
            <a:ext uri="{FF2B5EF4-FFF2-40B4-BE49-F238E27FC236}">
              <a16:creationId xmlns:a16="http://schemas.microsoft.com/office/drawing/2014/main" id="{BC244540-42C0-4710-ABB9-266F9B568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74" y="6866577"/>
          <a:ext cx="8864600" cy="1943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343385</xdr:colOff>
      <xdr:row>41</xdr:row>
      <xdr:rowOff>61437</xdr:rowOff>
    </xdr:from>
    <xdr:ext cx="3737610" cy="1007110"/>
    <xdr:pic>
      <xdr:nvPicPr>
        <xdr:cNvPr id="3" name="Picture 2">
          <a:extLst>
            <a:ext uri="{FF2B5EF4-FFF2-40B4-BE49-F238E27FC236}">
              <a16:creationId xmlns:a16="http://schemas.microsoft.com/office/drawing/2014/main" id="{E61D2138-B9B6-4922-A649-F5B1DEC9C0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84840" y="9494073"/>
          <a:ext cx="3737610" cy="10071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222743</xdr:colOff>
      <xdr:row>36</xdr:row>
      <xdr:rowOff>115455</xdr:rowOff>
    </xdr:from>
    <xdr:to>
      <xdr:col>10</xdr:col>
      <xdr:colOff>427181</xdr:colOff>
      <xdr:row>45</xdr:row>
      <xdr:rowOff>192753</xdr:rowOff>
    </xdr:to>
    <xdr:cxnSp macro="">
      <xdr:nvCxnSpPr>
        <xdr:cNvPr id="18" name="Straight Arrow Connector 17">
          <a:extLst>
            <a:ext uri="{FF2B5EF4-FFF2-40B4-BE49-F238E27FC236}">
              <a16:creationId xmlns:a16="http://schemas.microsoft.com/office/drawing/2014/main" id="{C95EF732-9163-A4B0-2363-377692D81A62}"/>
            </a:ext>
          </a:extLst>
        </xdr:cNvPr>
        <xdr:cNvCxnSpPr/>
      </xdr:nvCxnSpPr>
      <xdr:spPr>
        <a:xfrm flipH="1">
          <a:off x="6249470" y="8878455"/>
          <a:ext cx="874075" cy="1855298"/>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70533</xdr:colOff>
      <xdr:row>35</xdr:row>
      <xdr:rowOff>131752</xdr:rowOff>
    </xdr:from>
    <xdr:to>
      <xdr:col>11</xdr:col>
      <xdr:colOff>484909</xdr:colOff>
      <xdr:row>46</xdr:row>
      <xdr:rowOff>11545</xdr:rowOff>
    </xdr:to>
    <xdr:cxnSp macro="">
      <xdr:nvCxnSpPr>
        <xdr:cNvPr id="20" name="Straight Arrow Connector 19">
          <a:extLst>
            <a:ext uri="{FF2B5EF4-FFF2-40B4-BE49-F238E27FC236}">
              <a16:creationId xmlns:a16="http://schemas.microsoft.com/office/drawing/2014/main" id="{D2CFC2E4-284F-9F0B-D665-8F4FC2840A0D}"/>
            </a:ext>
          </a:extLst>
        </xdr:cNvPr>
        <xdr:cNvCxnSpPr/>
      </xdr:nvCxnSpPr>
      <xdr:spPr>
        <a:xfrm>
          <a:off x="7436533" y="8698479"/>
          <a:ext cx="414376" cy="2050339"/>
        </a:xfrm>
        <a:prstGeom prst="straightConnector1">
          <a:avLst/>
        </a:prstGeom>
        <a:ln w="28575">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461818</xdr:colOff>
      <xdr:row>35</xdr:row>
      <xdr:rowOff>150091</xdr:rowOff>
    </xdr:from>
    <xdr:to>
      <xdr:col>12</xdr:col>
      <xdr:colOff>265546</xdr:colOff>
      <xdr:row>46</xdr:row>
      <xdr:rowOff>23091</xdr:rowOff>
    </xdr:to>
    <xdr:cxnSp macro="">
      <xdr:nvCxnSpPr>
        <xdr:cNvPr id="21" name="Straight Arrow Connector 20">
          <a:extLst>
            <a:ext uri="{FF2B5EF4-FFF2-40B4-BE49-F238E27FC236}">
              <a16:creationId xmlns:a16="http://schemas.microsoft.com/office/drawing/2014/main" id="{D9FE8F22-0FAC-4A1B-B847-2AA954263056}"/>
            </a:ext>
          </a:extLst>
        </xdr:cNvPr>
        <xdr:cNvCxnSpPr/>
      </xdr:nvCxnSpPr>
      <xdr:spPr>
        <a:xfrm>
          <a:off x="7827818" y="8716818"/>
          <a:ext cx="473364" cy="2043546"/>
        </a:xfrm>
        <a:prstGeom prst="straightConnector1">
          <a:avLst/>
        </a:prstGeom>
        <a:ln w="28575">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619125</xdr:colOff>
      <xdr:row>67</xdr:row>
      <xdr:rowOff>19359</xdr:rowOff>
    </xdr:from>
    <xdr:to>
      <xdr:col>39</xdr:col>
      <xdr:colOff>268133</xdr:colOff>
      <xdr:row>74</xdr:row>
      <xdr:rowOff>175204</xdr:rowOff>
    </xdr:to>
    <xdr:pic>
      <xdr:nvPicPr>
        <xdr:cNvPr id="9" name="Picture 8">
          <a:extLst>
            <a:ext uri="{FF2B5EF4-FFF2-40B4-BE49-F238E27FC236}">
              <a16:creationId xmlns:a16="http://schemas.microsoft.com/office/drawing/2014/main" id="{BA97164F-8516-4831-B0EE-DE006B327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37250" y="14497359"/>
          <a:ext cx="4094008" cy="212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31750</xdr:colOff>
      <xdr:row>60</xdr:row>
      <xdr:rowOff>0</xdr:rowOff>
    </xdr:from>
    <xdr:to>
      <xdr:col>39</xdr:col>
      <xdr:colOff>283373</xdr:colOff>
      <xdr:row>64</xdr:row>
      <xdr:rowOff>59687</xdr:rowOff>
    </xdr:to>
    <xdr:pic>
      <xdr:nvPicPr>
        <xdr:cNvPr id="10" name="Picture 9">
          <a:extLst>
            <a:ext uri="{FF2B5EF4-FFF2-40B4-BE49-F238E27FC236}">
              <a16:creationId xmlns:a16="http://schemas.microsoft.com/office/drawing/2014/main" id="{B10063EA-830B-44E0-94F0-4FDC7AA5C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84875" y="12477750"/>
          <a:ext cx="4057813" cy="1142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186322</xdr:colOff>
      <xdr:row>2</xdr:row>
      <xdr:rowOff>74098</xdr:rowOff>
    </xdr:from>
    <xdr:to>
      <xdr:col>11</xdr:col>
      <xdr:colOff>935698</xdr:colOff>
      <xdr:row>8</xdr:row>
      <xdr:rowOff>22484</xdr:rowOff>
    </xdr:to>
    <xdr:pic>
      <xdr:nvPicPr>
        <xdr:cNvPr id="2" name="Picture 1">
          <a:extLst>
            <a:ext uri="{FF2B5EF4-FFF2-40B4-BE49-F238E27FC236}">
              <a16:creationId xmlns:a16="http://schemas.microsoft.com/office/drawing/2014/main" id="{A887FB1F-F0AD-4EE8-97E2-AAB2914E63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57622" y="448748"/>
          <a:ext cx="3711651" cy="1094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14</xdr:row>
      <xdr:rowOff>0</xdr:rowOff>
    </xdr:from>
    <xdr:to>
      <xdr:col>44</xdr:col>
      <xdr:colOff>342900</xdr:colOff>
      <xdr:row>55</xdr:row>
      <xdr:rowOff>95279</xdr:rowOff>
    </xdr:to>
    <xdr:pic>
      <xdr:nvPicPr>
        <xdr:cNvPr id="3" name="Picture 2">
          <a:extLst>
            <a:ext uri="{FF2B5EF4-FFF2-40B4-BE49-F238E27FC236}">
              <a16:creationId xmlns:a16="http://schemas.microsoft.com/office/drawing/2014/main" id="{72E69009-3D05-D60C-2917-CBEC7AF5B2D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96050" y="3803650"/>
          <a:ext cx="7397750" cy="804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107950</xdr:colOff>
      <xdr:row>52</xdr:row>
      <xdr:rowOff>16184</xdr:rowOff>
    </xdr:from>
    <xdr:to>
      <xdr:col>37</xdr:col>
      <xdr:colOff>399581</xdr:colOff>
      <xdr:row>63</xdr:row>
      <xdr:rowOff>54847</xdr:rowOff>
    </xdr:to>
    <xdr:pic>
      <xdr:nvPicPr>
        <xdr:cNvPr id="9" name="Picture 8">
          <a:extLst>
            <a:ext uri="{FF2B5EF4-FFF2-40B4-BE49-F238E27FC236}">
              <a16:creationId xmlns:a16="http://schemas.microsoft.com/office/drawing/2014/main" id="{4EED1E4B-6EA4-4E7B-8DD0-546343282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26150" y="11052484"/>
          <a:ext cx="4135920" cy="211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482600</xdr:colOff>
      <xdr:row>45</xdr:row>
      <xdr:rowOff>12847</xdr:rowOff>
    </xdr:from>
    <xdr:to>
      <xdr:col>37</xdr:col>
      <xdr:colOff>92876</xdr:colOff>
      <xdr:row>51</xdr:row>
      <xdr:rowOff>16655</xdr:rowOff>
    </xdr:to>
    <xdr:pic>
      <xdr:nvPicPr>
        <xdr:cNvPr id="10" name="Picture 9">
          <a:extLst>
            <a:ext uri="{FF2B5EF4-FFF2-40B4-BE49-F238E27FC236}">
              <a16:creationId xmlns:a16="http://schemas.microsoft.com/office/drawing/2014/main" id="{CEC1BDF1-0D25-427C-B5CE-8EE8A95C2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59450" y="9715647"/>
          <a:ext cx="4092105" cy="1150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167272</xdr:colOff>
      <xdr:row>1</xdr:row>
      <xdr:rowOff>99498</xdr:rowOff>
    </xdr:from>
    <xdr:to>
      <xdr:col>11</xdr:col>
      <xdr:colOff>910934</xdr:colOff>
      <xdr:row>7</xdr:row>
      <xdr:rowOff>91699</xdr:rowOff>
    </xdr:to>
    <xdr:pic>
      <xdr:nvPicPr>
        <xdr:cNvPr id="2" name="Picture 1">
          <a:extLst>
            <a:ext uri="{FF2B5EF4-FFF2-40B4-BE49-F238E27FC236}">
              <a16:creationId xmlns:a16="http://schemas.microsoft.com/office/drawing/2014/main" id="{E4B6EB2E-7226-4B74-BB82-293BE41B8C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51372" y="283648"/>
          <a:ext cx="3715461" cy="1139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241300</xdr:colOff>
      <xdr:row>11</xdr:row>
      <xdr:rowOff>158750</xdr:rowOff>
    </xdr:from>
    <xdr:to>
      <xdr:col>43</xdr:col>
      <xdr:colOff>362585</xdr:colOff>
      <xdr:row>51</xdr:row>
      <xdr:rowOff>137159</xdr:rowOff>
    </xdr:to>
    <xdr:pic>
      <xdr:nvPicPr>
        <xdr:cNvPr id="3" name="Picture 2">
          <a:extLst>
            <a:ext uri="{FF2B5EF4-FFF2-40B4-BE49-F238E27FC236}">
              <a16:creationId xmlns:a16="http://schemas.microsoft.com/office/drawing/2014/main" id="{8A27CCE8-E427-676B-CFE1-DA792E1923B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918150" y="2806700"/>
          <a:ext cx="8445500" cy="817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0699E-D1AF-49F2-9708-B859EF68BC9D}">
  <dimension ref="A1:AB41"/>
  <sheetViews>
    <sheetView zoomScale="110" zoomScaleNormal="110" workbookViewId="0">
      <selection activeCell="Q20" sqref="A20:Q21"/>
    </sheetView>
  </sheetViews>
  <sheetFormatPr defaultColWidth="8.85546875" defaultRowHeight="15"/>
  <cols>
    <col min="17" max="17" width="9.42578125" customWidth="1"/>
  </cols>
  <sheetData>
    <row r="1" spans="1:20" ht="15.95" thickBot="1"/>
    <row r="2" spans="1:20" ht="18.95">
      <c r="A2" s="409" t="s">
        <v>0</v>
      </c>
      <c r="B2" s="410"/>
      <c r="C2" s="410"/>
      <c r="D2" s="410"/>
      <c r="E2" s="410"/>
      <c r="F2" s="410"/>
      <c r="G2" s="410"/>
      <c r="H2" s="410"/>
      <c r="I2" s="410"/>
      <c r="J2" s="410"/>
      <c r="K2" s="410"/>
      <c r="L2" s="410"/>
      <c r="M2" s="410"/>
      <c r="N2" s="410"/>
      <c r="O2" s="410"/>
      <c r="P2" s="410"/>
      <c r="Q2" s="411"/>
    </row>
    <row r="3" spans="1:20">
      <c r="A3" s="180"/>
      <c r="Q3" s="181"/>
    </row>
    <row r="4" spans="1:20" ht="195.95" customHeight="1">
      <c r="A4" s="262" t="s">
        <v>1</v>
      </c>
      <c r="B4" s="263"/>
      <c r="C4" s="263"/>
      <c r="D4" s="263"/>
      <c r="E4" s="263"/>
      <c r="F4" s="263"/>
      <c r="G4" s="263"/>
      <c r="H4" s="263"/>
      <c r="I4" s="263"/>
      <c r="J4" s="263"/>
      <c r="K4" s="263"/>
      <c r="L4" s="263"/>
      <c r="M4" s="263"/>
      <c r="N4" s="263"/>
      <c r="O4" s="263"/>
      <c r="P4" s="263"/>
      <c r="Q4" s="264"/>
    </row>
    <row r="5" spans="1:20">
      <c r="A5" s="182"/>
      <c r="B5" s="183"/>
      <c r="C5" s="183"/>
      <c r="D5" s="183"/>
      <c r="E5" s="183"/>
      <c r="F5" s="183"/>
      <c r="G5" s="183"/>
      <c r="H5" s="183"/>
      <c r="I5" s="183"/>
      <c r="J5" s="183"/>
      <c r="K5" s="183"/>
      <c r="L5" s="183"/>
      <c r="M5" s="183"/>
      <c r="N5" s="183"/>
      <c r="O5" s="183"/>
      <c r="P5" s="183"/>
      <c r="Q5" s="184"/>
    </row>
    <row r="6" spans="1:20" ht="15" customHeight="1">
      <c r="A6" s="265" t="s">
        <v>2</v>
      </c>
      <c r="B6" s="266"/>
      <c r="C6" s="266"/>
      <c r="D6" s="266"/>
      <c r="E6" s="266"/>
      <c r="F6" s="266"/>
      <c r="G6" s="266"/>
      <c r="H6" s="266"/>
      <c r="I6" s="266"/>
      <c r="J6" s="266"/>
      <c r="K6" s="266"/>
      <c r="L6" s="266"/>
      <c r="M6" s="266"/>
      <c r="N6" s="266"/>
      <c r="O6" s="266"/>
      <c r="P6" s="266"/>
      <c r="Q6" s="267"/>
    </row>
    <row r="7" spans="1:20" ht="30" customHeight="1">
      <c r="A7" s="268" t="s">
        <v>3</v>
      </c>
      <c r="B7" s="269"/>
      <c r="C7" s="269"/>
      <c r="D7" s="269"/>
      <c r="E7" s="269"/>
      <c r="F7" s="269"/>
      <c r="G7" s="269"/>
      <c r="H7" s="269"/>
      <c r="I7" s="269"/>
      <c r="J7" s="269"/>
      <c r="K7" s="269"/>
      <c r="L7" s="269"/>
      <c r="M7" s="269"/>
      <c r="N7" s="269"/>
      <c r="O7" s="269"/>
      <c r="P7" s="269"/>
      <c r="Q7" s="270"/>
    </row>
    <row r="8" spans="1:20" ht="72" customHeight="1">
      <c r="A8" s="271" t="s">
        <v>4</v>
      </c>
      <c r="B8" s="272"/>
      <c r="C8" s="272"/>
      <c r="D8" s="272"/>
      <c r="E8" s="272"/>
      <c r="F8" s="272"/>
      <c r="G8" s="272"/>
      <c r="H8" s="272"/>
      <c r="I8" s="272"/>
      <c r="J8" s="272"/>
      <c r="K8" s="272"/>
      <c r="L8" s="272"/>
      <c r="M8" s="272"/>
      <c r="N8" s="272"/>
      <c r="O8" s="272"/>
      <c r="P8" s="272"/>
      <c r="Q8" s="273"/>
      <c r="T8" s="222"/>
    </row>
    <row r="9" spans="1:20" ht="36.950000000000003" customHeight="1">
      <c r="A9" s="259" t="s">
        <v>5</v>
      </c>
      <c r="B9" s="260"/>
      <c r="C9" s="260"/>
      <c r="D9" s="260"/>
      <c r="E9" s="260"/>
      <c r="F9" s="260"/>
      <c r="G9" s="260"/>
      <c r="H9" s="260"/>
      <c r="I9" s="260"/>
      <c r="J9" s="260"/>
      <c r="K9" s="260"/>
      <c r="L9" s="260"/>
      <c r="M9" s="260"/>
      <c r="N9" s="260"/>
      <c r="O9" s="260"/>
      <c r="P9" s="260"/>
      <c r="Q9" s="261"/>
      <c r="S9" s="188"/>
    </row>
    <row r="10" spans="1:20" ht="15" customHeight="1">
      <c r="A10" s="185"/>
      <c r="B10" s="186"/>
      <c r="C10" s="186"/>
      <c r="D10" s="186"/>
      <c r="E10" s="186"/>
      <c r="F10" s="186"/>
      <c r="G10" s="186"/>
      <c r="H10" s="186"/>
      <c r="I10" s="186"/>
      <c r="J10" s="186"/>
      <c r="K10" s="186"/>
      <c r="L10" s="186"/>
      <c r="M10" s="186"/>
      <c r="N10" s="186"/>
      <c r="O10" s="186"/>
      <c r="P10" s="186"/>
      <c r="Q10" s="187"/>
    </row>
    <row r="11" spans="1:20">
      <c r="A11" s="265" t="s">
        <v>6</v>
      </c>
      <c r="B11" s="266"/>
      <c r="C11" s="266"/>
      <c r="D11" s="266"/>
      <c r="E11" s="266"/>
      <c r="F11" s="266"/>
      <c r="G11" s="266"/>
      <c r="H11" s="266"/>
      <c r="I11" s="266"/>
      <c r="J11" s="266"/>
      <c r="K11" s="266"/>
      <c r="L11" s="266"/>
      <c r="M11" s="266"/>
      <c r="N11" s="266"/>
      <c r="O11" s="266"/>
      <c r="P11" s="266"/>
      <c r="Q11" s="267"/>
    </row>
    <row r="12" spans="1:20">
      <c r="A12" s="258" t="s">
        <v>7</v>
      </c>
      <c r="B12" s="256"/>
      <c r="C12" s="256"/>
      <c r="D12" s="256"/>
      <c r="E12" s="256"/>
      <c r="F12" s="256"/>
      <c r="G12" s="256"/>
      <c r="H12" s="256"/>
      <c r="I12" s="256"/>
      <c r="J12" s="256"/>
      <c r="K12" s="256"/>
      <c r="L12" s="256"/>
      <c r="M12" s="256"/>
      <c r="N12" s="256"/>
      <c r="O12" s="256"/>
      <c r="P12" s="256"/>
      <c r="Q12" s="257"/>
    </row>
    <row r="13" spans="1:20" ht="15" customHeight="1">
      <c r="A13" s="412" t="s">
        <v>8</v>
      </c>
      <c r="B13" s="413"/>
      <c r="C13" s="413"/>
      <c r="D13" s="413"/>
      <c r="E13" s="413"/>
      <c r="F13" s="413"/>
      <c r="G13" s="413"/>
      <c r="H13" s="413"/>
      <c r="I13" s="413"/>
      <c r="J13" s="413"/>
      <c r="K13" s="413"/>
      <c r="L13" s="413"/>
      <c r="M13" s="413"/>
      <c r="N13" s="413"/>
      <c r="O13" s="413"/>
      <c r="P13" s="413"/>
      <c r="Q13" s="414"/>
    </row>
    <row r="14" spans="1:20" ht="15.75" customHeight="1">
      <c r="A14" s="278" t="s">
        <v>9</v>
      </c>
      <c r="B14" s="279"/>
      <c r="C14" s="279"/>
      <c r="D14" s="279"/>
      <c r="E14" s="279"/>
      <c r="F14" s="279"/>
      <c r="G14" s="279"/>
      <c r="H14" s="279"/>
      <c r="I14" s="279"/>
      <c r="J14" s="279"/>
      <c r="K14" s="279"/>
      <c r="L14" s="279"/>
      <c r="M14" s="279"/>
      <c r="N14" s="279"/>
      <c r="O14" s="279"/>
      <c r="P14" s="279"/>
      <c r="Q14" s="280"/>
    </row>
    <row r="15" spans="1:20" ht="15.75" customHeight="1">
      <c r="A15" s="281" t="s">
        <v>10</v>
      </c>
      <c r="B15" s="282"/>
      <c r="C15" s="282"/>
      <c r="D15" s="282"/>
      <c r="E15" s="282"/>
      <c r="F15" s="282"/>
      <c r="G15" s="282"/>
      <c r="H15" s="282"/>
      <c r="I15" s="282"/>
      <c r="J15" s="282"/>
      <c r="K15" s="282"/>
      <c r="L15" s="282"/>
      <c r="M15" s="282"/>
      <c r="N15" s="282"/>
      <c r="O15" s="282"/>
      <c r="P15" s="282"/>
      <c r="Q15" s="283"/>
    </row>
    <row r="16" spans="1:20">
      <c r="A16" s="281" t="s">
        <v>11</v>
      </c>
      <c r="B16" s="282"/>
      <c r="C16" s="282"/>
      <c r="D16" s="282"/>
      <c r="E16" s="282"/>
      <c r="F16" s="282"/>
      <c r="G16" s="282"/>
      <c r="H16" s="282"/>
      <c r="I16" s="282"/>
      <c r="J16" s="282"/>
      <c r="K16" s="282"/>
      <c r="L16" s="282"/>
      <c r="M16" s="282"/>
      <c r="N16" s="282"/>
      <c r="O16" s="282"/>
      <c r="P16" s="282"/>
      <c r="Q16" s="283"/>
    </row>
    <row r="17" spans="1:28" ht="33.950000000000003" customHeight="1">
      <c r="A17" s="284" t="s">
        <v>12</v>
      </c>
      <c r="B17" s="285"/>
      <c r="C17" s="285"/>
      <c r="D17" s="285"/>
      <c r="E17" s="285"/>
      <c r="F17" s="285"/>
      <c r="G17" s="285"/>
      <c r="H17" s="285"/>
      <c r="I17" s="285"/>
      <c r="J17" s="285"/>
      <c r="K17" s="285"/>
      <c r="L17" s="285"/>
      <c r="M17" s="285"/>
      <c r="N17" s="285"/>
      <c r="O17" s="285"/>
      <c r="P17" s="285"/>
      <c r="Q17" s="286"/>
    </row>
    <row r="18" spans="1:28" ht="12.75" customHeight="1">
      <c r="A18" s="185"/>
      <c r="B18" s="186"/>
      <c r="C18" s="186"/>
      <c r="D18" s="186"/>
      <c r="E18" s="186"/>
      <c r="F18" s="186"/>
      <c r="G18" s="186"/>
      <c r="H18" s="186"/>
      <c r="I18" s="186"/>
      <c r="J18" s="186"/>
      <c r="K18" s="186"/>
      <c r="L18" s="186"/>
      <c r="M18" s="186"/>
      <c r="N18" s="186"/>
      <c r="O18" s="186"/>
      <c r="P18" s="186"/>
      <c r="Q18" s="187"/>
      <c r="AB18" s="188"/>
    </row>
    <row r="19" spans="1:28" ht="13.5" customHeight="1">
      <c r="A19" s="415" t="s">
        <v>13</v>
      </c>
      <c r="B19" s="416"/>
      <c r="C19" s="416"/>
      <c r="D19" s="416"/>
      <c r="E19" s="416"/>
      <c r="F19" s="416"/>
      <c r="G19" s="416"/>
      <c r="H19" s="416"/>
      <c r="I19" s="416"/>
      <c r="J19" s="416"/>
      <c r="K19" s="416"/>
      <c r="L19" s="416"/>
      <c r="M19" s="416"/>
      <c r="N19" s="416"/>
      <c r="O19" s="416"/>
      <c r="P19" s="416"/>
      <c r="Q19" s="417"/>
    </row>
    <row r="20" spans="1:28">
      <c r="A20" s="180"/>
      <c r="Q20" s="181"/>
    </row>
    <row r="21" spans="1:28" ht="30" customHeight="1">
      <c r="A21" s="274" t="s">
        <v>14</v>
      </c>
      <c r="B21" s="275"/>
      <c r="C21" s="275"/>
      <c r="D21" s="275"/>
      <c r="E21" s="275"/>
      <c r="F21" s="275"/>
      <c r="G21" s="275"/>
      <c r="H21" s="275"/>
      <c r="I21" s="275"/>
      <c r="J21" s="275"/>
      <c r="K21" s="275"/>
      <c r="L21" s="275"/>
      <c r="M21" s="275"/>
      <c r="N21" s="275"/>
      <c r="O21" s="275"/>
      <c r="P21" s="275"/>
      <c r="Q21" s="276"/>
    </row>
    <row r="22" spans="1:28" ht="15.95" thickBot="1">
      <c r="A22" s="189"/>
      <c r="B22" s="190"/>
      <c r="C22" s="190"/>
      <c r="D22" s="190"/>
      <c r="E22" s="190"/>
      <c r="F22" s="190"/>
      <c r="G22" s="190"/>
      <c r="H22" s="190"/>
      <c r="I22" s="190"/>
      <c r="J22" s="190"/>
      <c r="K22" s="190"/>
      <c r="L22" s="190"/>
      <c r="M22" s="190"/>
      <c r="N22" s="190"/>
      <c r="O22" s="190"/>
      <c r="P22" s="190"/>
      <c r="Q22" s="191"/>
    </row>
    <row r="26" spans="1:28" ht="15.95">
      <c r="C26" s="277" t="s">
        <v>15</v>
      </c>
      <c r="D26" s="277"/>
    </row>
    <row r="41" spans="9:10" ht="15.95">
      <c r="I41" s="251"/>
      <c r="J41" s="252" t="s">
        <v>16</v>
      </c>
    </row>
  </sheetData>
  <sheetProtection algorithmName="SHA-512" hashValue="7fjB5HoL/mbHauY4Mh7ZmHmdb++Q2tnLz6ZrBD6BZDEudk4S7BbaoLd12XmlX2h5opM/+kPSa8PycyUCpZ0Jvg==" saltValue="NSYMwOhyPhz/D0xhpPwgMg==" spinCount="100000" sheet="1" objects="1" scenarios="1"/>
  <mergeCells count="15">
    <mergeCell ref="A19:Q19"/>
    <mergeCell ref="A21:Q21"/>
    <mergeCell ref="C26:D26"/>
    <mergeCell ref="A11:Q11"/>
    <mergeCell ref="A13:Q13"/>
    <mergeCell ref="A14:Q14"/>
    <mergeCell ref="A15:Q15"/>
    <mergeCell ref="A16:Q16"/>
    <mergeCell ref="A17:Q17"/>
    <mergeCell ref="A9:Q9"/>
    <mergeCell ref="A2:Q2"/>
    <mergeCell ref="A4:Q4"/>
    <mergeCell ref="A6:Q6"/>
    <mergeCell ref="A7:Q7"/>
    <mergeCell ref="A8:Q8"/>
  </mergeCells>
  <phoneticPr fontId="3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8D1B-3226-48F1-947E-7B56A8260FB5}">
  <sheetPr>
    <tabColor rgb="FF0070C0"/>
    <pageSetUpPr fitToPage="1"/>
  </sheetPr>
  <dimension ref="A1:F33"/>
  <sheetViews>
    <sheetView zoomScale="120" zoomScaleNormal="120" workbookViewId="0">
      <pane ySplit="1" topLeftCell="A2" activePane="bottomLeft" state="frozen"/>
      <selection pane="bottomLeft" activeCell="C15" sqref="C15"/>
      <selection activeCell="F21" sqref="F21:F26"/>
    </sheetView>
  </sheetViews>
  <sheetFormatPr defaultColWidth="9.140625" defaultRowHeight="15"/>
  <cols>
    <col min="1" max="2" width="18.42578125" style="215" customWidth="1"/>
    <col min="3" max="3" width="25.42578125" style="29" customWidth="1"/>
    <col min="4" max="5" width="30.42578125" style="29" customWidth="1"/>
    <col min="6" max="6" width="25.42578125" style="29" customWidth="1"/>
  </cols>
  <sheetData>
    <row r="1" spans="1:6" ht="30" customHeight="1" thickBot="1">
      <c r="A1" s="202" t="s">
        <v>17</v>
      </c>
      <c r="B1" s="203" t="s">
        <v>18</v>
      </c>
      <c r="C1" s="203" t="s">
        <v>19</v>
      </c>
      <c r="D1" s="203" t="s">
        <v>20</v>
      </c>
      <c r="E1" s="203" t="s">
        <v>21</v>
      </c>
      <c r="F1" s="203" t="s">
        <v>22</v>
      </c>
    </row>
    <row r="2" spans="1:6" ht="146.44999999999999" customHeight="1">
      <c r="A2" s="287" t="s">
        <v>23</v>
      </c>
      <c r="B2" s="287" t="s">
        <v>24</v>
      </c>
      <c r="C2" s="204" t="s">
        <v>25</v>
      </c>
      <c r="D2" s="207" t="s">
        <v>26</v>
      </c>
      <c r="E2" s="207" t="s">
        <v>27</v>
      </c>
      <c r="F2" s="207" t="s">
        <v>28</v>
      </c>
    </row>
    <row r="3" spans="1:6" ht="90" customHeight="1">
      <c r="A3" s="288"/>
      <c r="B3" s="288"/>
      <c r="C3" s="206" t="s">
        <v>29</v>
      </c>
      <c r="D3" s="207" t="s">
        <v>26</v>
      </c>
      <c r="E3" s="207" t="s">
        <v>30</v>
      </c>
      <c r="F3" s="207" t="s">
        <v>31</v>
      </c>
    </row>
    <row r="4" spans="1:6" ht="140.44999999999999" customHeight="1">
      <c r="A4" s="288"/>
      <c r="B4" s="288"/>
      <c r="C4" s="206" t="s">
        <v>32</v>
      </c>
      <c r="D4" s="207" t="s">
        <v>26</v>
      </c>
      <c r="E4" s="207" t="s">
        <v>33</v>
      </c>
      <c r="F4" s="207" t="s">
        <v>34</v>
      </c>
    </row>
    <row r="5" spans="1:6" ht="93.75" customHeight="1" thickBot="1">
      <c r="A5" s="288"/>
      <c r="B5" s="288"/>
      <c r="C5" s="217" t="s">
        <v>35</v>
      </c>
      <c r="D5" s="207" t="s">
        <v>26</v>
      </c>
      <c r="E5" s="212" t="s">
        <v>30</v>
      </c>
      <c r="F5" s="212" t="s">
        <v>31</v>
      </c>
    </row>
    <row r="6" spans="1:6" ht="93.75" customHeight="1" thickBot="1">
      <c r="A6" s="288"/>
      <c r="B6" s="289"/>
      <c r="C6" s="29" t="s">
        <v>36</v>
      </c>
      <c r="D6" s="205" t="s">
        <v>37</v>
      </c>
      <c r="E6" s="205" t="s">
        <v>38</v>
      </c>
      <c r="F6" s="208" t="s">
        <v>39</v>
      </c>
    </row>
    <row r="7" spans="1:6" ht="15" customHeight="1">
      <c r="A7" s="288"/>
      <c r="B7" s="287" t="s">
        <v>40</v>
      </c>
      <c r="C7" s="220" t="s">
        <v>41</v>
      </c>
      <c r="D7" s="287" t="s">
        <v>42</v>
      </c>
      <c r="E7" s="290" t="s">
        <v>43</v>
      </c>
      <c r="F7" s="287" t="s">
        <v>44</v>
      </c>
    </row>
    <row r="8" spans="1:6" ht="15" customHeight="1">
      <c r="A8" s="288"/>
      <c r="B8" s="288"/>
      <c r="C8" s="207" t="s">
        <v>45</v>
      </c>
      <c r="D8" s="288"/>
      <c r="E8" s="291"/>
      <c r="F8" s="288"/>
    </row>
    <row r="9" spans="1:6" ht="15" customHeight="1">
      <c r="A9" s="288"/>
      <c r="B9" s="288"/>
      <c r="C9" s="29" t="s">
        <v>46</v>
      </c>
      <c r="D9" s="288"/>
      <c r="E9" s="291"/>
      <c r="F9" s="288"/>
    </row>
    <row r="10" spans="1:6" ht="15" customHeight="1">
      <c r="A10" s="288"/>
      <c r="B10" s="288"/>
      <c r="C10" s="207" t="s">
        <v>47</v>
      </c>
      <c r="D10" s="288"/>
      <c r="E10" s="291"/>
      <c r="F10" s="288"/>
    </row>
    <row r="11" spans="1:6" ht="15" customHeight="1">
      <c r="A11" s="288"/>
      <c r="B11" s="288"/>
      <c r="C11" s="206" t="s">
        <v>48</v>
      </c>
      <c r="D11" s="288"/>
      <c r="E11" s="291"/>
      <c r="F11" s="288"/>
    </row>
    <row r="12" spans="1:6" ht="15" customHeight="1">
      <c r="A12" s="288"/>
      <c r="B12" s="288"/>
      <c r="C12" s="207" t="s">
        <v>49</v>
      </c>
      <c r="D12" s="288"/>
      <c r="E12" s="291"/>
      <c r="F12" s="288"/>
    </row>
    <row r="13" spans="1:6" ht="15" customHeight="1">
      <c r="A13" s="288"/>
      <c r="B13" s="288"/>
      <c r="C13" s="208" t="s">
        <v>50</v>
      </c>
      <c r="D13" s="288"/>
      <c r="E13" s="291"/>
      <c r="F13" s="288"/>
    </row>
    <row r="14" spans="1:6" ht="15" customHeight="1">
      <c r="A14" s="288"/>
      <c r="B14" s="288"/>
      <c r="C14" s="209" t="s">
        <v>51</v>
      </c>
      <c r="D14" s="288"/>
      <c r="E14" s="291"/>
      <c r="F14" s="288"/>
    </row>
    <row r="15" spans="1:6" ht="15" customHeight="1">
      <c r="A15" s="288"/>
      <c r="B15" s="288"/>
      <c r="C15" s="210" t="s">
        <v>52</v>
      </c>
      <c r="D15" s="288"/>
      <c r="E15" s="291"/>
      <c r="F15" s="288"/>
    </row>
    <row r="16" spans="1:6" ht="15" customHeight="1">
      <c r="A16" s="288"/>
      <c r="B16" s="288"/>
      <c r="C16" s="216" t="s">
        <v>53</v>
      </c>
      <c r="D16" s="288"/>
      <c r="E16" s="291"/>
      <c r="F16" s="288"/>
    </row>
    <row r="17" spans="1:6" ht="15" customHeight="1" thickBot="1">
      <c r="A17" s="289"/>
      <c r="B17" s="289"/>
      <c r="C17" s="211" t="s">
        <v>54</v>
      </c>
      <c r="D17" s="289"/>
      <c r="E17" s="292"/>
      <c r="F17" s="289"/>
    </row>
    <row r="19" spans="1:6">
      <c r="A19" s="29"/>
      <c r="B19" s="29"/>
      <c r="C19" s="199"/>
    </row>
    <row r="20" spans="1:6" ht="15" customHeight="1">
      <c r="A20" s="213" t="s">
        <v>55</v>
      </c>
      <c r="B20" s="263" t="s">
        <v>56</v>
      </c>
      <c r="C20" s="263"/>
      <c r="D20" s="263"/>
      <c r="E20" s="263"/>
      <c r="F20" s="263"/>
    </row>
    <row r="21" spans="1:6" ht="15" customHeight="1">
      <c r="A21"/>
      <c r="B21"/>
      <c r="C21"/>
      <c r="D21"/>
      <c r="E21"/>
      <c r="F21"/>
    </row>
    <row r="22" spans="1:6" ht="15" customHeight="1">
      <c r="A22"/>
      <c r="B22"/>
      <c r="C22"/>
      <c r="D22"/>
      <c r="E22"/>
      <c r="F22"/>
    </row>
    <row r="23" spans="1:6" ht="15" customHeight="1">
      <c r="A23"/>
      <c r="B23"/>
      <c r="C23"/>
      <c r="D23"/>
      <c r="E23"/>
      <c r="F23"/>
    </row>
    <row r="24" spans="1:6">
      <c r="A24"/>
      <c r="B24"/>
      <c r="C24"/>
      <c r="D24"/>
      <c r="E24"/>
      <c r="F24"/>
    </row>
    <row r="25" spans="1:6">
      <c r="A25"/>
      <c r="B25"/>
      <c r="C25"/>
      <c r="D25"/>
      <c r="E25"/>
      <c r="F25"/>
    </row>
    <row r="26" spans="1:6">
      <c r="A26"/>
      <c r="B26"/>
      <c r="C26"/>
      <c r="D26"/>
      <c r="E26"/>
      <c r="F26"/>
    </row>
    <row r="27" spans="1:6">
      <c r="A27"/>
      <c r="B27"/>
      <c r="C27"/>
      <c r="D27"/>
      <c r="E27"/>
      <c r="F27"/>
    </row>
    <row r="28" spans="1:6">
      <c r="A28"/>
      <c r="B28"/>
      <c r="C28"/>
      <c r="D28"/>
      <c r="E28"/>
      <c r="F28"/>
    </row>
    <row r="29" spans="1:6" ht="30" customHeight="1">
      <c r="A29"/>
      <c r="B29"/>
      <c r="C29"/>
      <c r="D29"/>
      <c r="E29"/>
      <c r="F29"/>
    </row>
    <row r="30" spans="1:6" ht="15.75" customHeight="1">
      <c r="A30"/>
      <c r="B30"/>
      <c r="C30"/>
      <c r="D30"/>
      <c r="E30"/>
      <c r="F30"/>
    </row>
    <row r="31" spans="1:6">
      <c r="A31"/>
      <c r="B31"/>
      <c r="C31"/>
      <c r="D31"/>
      <c r="E31"/>
      <c r="F31"/>
    </row>
    <row r="33" spans="1:6">
      <c r="A33" s="214"/>
      <c r="C33" s="215"/>
      <c r="D33" s="215"/>
      <c r="E33" s="215"/>
      <c r="F33" s="215"/>
    </row>
  </sheetData>
  <sheetProtection algorithmName="SHA-512" hashValue="dBuPiY7jM42SX1fv2qJRwwRvW1LME/DatcesAPDB/b0wvEl9+5ompMc7H+CUynF+jolxewcOqdMWvlchlvkBSg==" saltValue="urYeY6jdzw3hsJ7r4uILVg==" spinCount="100000" sheet="1" objects="1" scenarios="1"/>
  <mergeCells count="7">
    <mergeCell ref="A2:A17"/>
    <mergeCell ref="B7:B17"/>
    <mergeCell ref="B20:F20"/>
    <mergeCell ref="E7:E17"/>
    <mergeCell ref="F7:F17"/>
    <mergeCell ref="D7:D17"/>
    <mergeCell ref="B2:B6"/>
  </mergeCells>
  <printOptions horizontalCentered="1"/>
  <pageMargins left="0.23622047244094491" right="0.23622047244094491" top="0.74803149606299213" bottom="0.74803149606299213" header="0.31496062992125984" footer="0.31496062992125984"/>
  <pageSetup paperSize="3" scale="80" orientation="landscape" r:id="rId1"/>
  <headerFooter>
    <oddHeader xml:space="preserve">&amp;C&amp;"-,Bold"&amp;12Wastewater Service to Asset Hierarchy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3533-01BA-4391-847B-EE6E67F20BAD}">
  <sheetPr>
    <tabColor rgb="FFFFFF00"/>
    <pageSetUpPr fitToPage="1"/>
  </sheetPr>
  <dimension ref="A1:P82"/>
  <sheetViews>
    <sheetView zoomScaleNormal="100" workbookViewId="0">
      <selection activeCell="J17" sqref="J17"/>
    </sheetView>
  </sheetViews>
  <sheetFormatPr defaultColWidth="9.140625" defaultRowHeight="15"/>
  <cols>
    <col min="1" max="1" width="15.85546875" style="46" customWidth="1"/>
    <col min="2" max="3" width="30.85546875" style="46" customWidth="1"/>
    <col min="4" max="5" width="25.42578125" style="46" customWidth="1"/>
    <col min="6" max="6" width="35.42578125" style="47" customWidth="1"/>
    <col min="7" max="8" width="20.42578125" style="47" customWidth="1"/>
    <col min="9" max="13" width="5.42578125" style="80" customWidth="1"/>
    <col min="14" max="14" width="35.85546875" style="46" customWidth="1"/>
    <col min="15" max="16" width="35.85546875" style="81" customWidth="1"/>
    <col min="17" max="20" width="9.140625" style="4"/>
    <col min="21" max="25" width="60.85546875" style="4" customWidth="1"/>
    <col min="26" max="16384" width="9.140625" style="4"/>
  </cols>
  <sheetData>
    <row r="1" spans="1:16" ht="25.5" customHeight="1" thickBot="1">
      <c r="A1" s="302" t="s">
        <v>57</v>
      </c>
      <c r="B1" s="302" t="s">
        <v>58</v>
      </c>
      <c r="C1" s="302" t="s">
        <v>59</v>
      </c>
      <c r="D1" s="302" t="s">
        <v>18</v>
      </c>
      <c r="E1" s="302" t="s">
        <v>60</v>
      </c>
      <c r="F1" s="293" t="s">
        <v>61</v>
      </c>
      <c r="G1" s="294"/>
      <c r="H1" s="294"/>
      <c r="I1" s="294"/>
      <c r="J1" s="294"/>
      <c r="K1" s="294"/>
      <c r="L1" s="294"/>
      <c r="M1" s="294"/>
      <c r="N1" s="294"/>
      <c r="O1" s="294"/>
      <c r="P1" s="295"/>
    </row>
    <row r="2" spans="1:16" ht="25.5" customHeight="1" thickBot="1">
      <c r="A2" s="303"/>
      <c r="B2" s="303"/>
      <c r="C2" s="303"/>
      <c r="D2" s="303"/>
      <c r="E2" s="303"/>
      <c r="F2" s="296" t="s">
        <v>62</v>
      </c>
      <c r="G2" s="297"/>
      <c r="H2" s="297"/>
      <c r="I2" s="297"/>
      <c r="J2" s="297"/>
      <c r="K2" s="297"/>
      <c r="L2" s="297"/>
      <c r="M2" s="298"/>
      <c r="N2" s="296" t="s">
        <v>63</v>
      </c>
      <c r="O2" s="297"/>
      <c r="P2" s="298"/>
    </row>
    <row r="3" spans="1:16" ht="25.5" customHeight="1" thickBot="1">
      <c r="A3" s="303"/>
      <c r="B3" s="303"/>
      <c r="C3" s="303"/>
      <c r="D3" s="303"/>
      <c r="E3" s="303"/>
      <c r="F3" s="299" t="s">
        <v>64</v>
      </c>
      <c r="G3" s="300"/>
      <c r="H3" s="299" t="s">
        <v>65</v>
      </c>
      <c r="I3" s="301"/>
      <c r="J3" s="301"/>
      <c r="K3" s="301"/>
      <c r="L3" s="301"/>
      <c r="M3" s="300"/>
      <c r="N3" s="299" t="s">
        <v>66</v>
      </c>
      <c r="O3" s="301"/>
      <c r="P3" s="300"/>
    </row>
    <row r="4" spans="1:16" ht="25.5" customHeight="1" thickBot="1">
      <c r="A4" s="303"/>
      <c r="B4" s="303"/>
      <c r="C4" s="303"/>
      <c r="D4" s="303"/>
      <c r="E4" s="303"/>
      <c r="F4" s="305" t="s">
        <v>67</v>
      </c>
      <c r="G4" s="305" t="s">
        <v>68</v>
      </c>
      <c r="H4" s="305" t="s">
        <v>69</v>
      </c>
      <c r="I4" s="299" t="s">
        <v>70</v>
      </c>
      <c r="J4" s="301"/>
      <c r="K4" s="301"/>
      <c r="L4" s="301"/>
      <c r="M4" s="300"/>
      <c r="N4" s="305" t="s">
        <v>71</v>
      </c>
      <c r="O4" s="305" t="s">
        <v>72</v>
      </c>
      <c r="P4" s="308" t="s">
        <v>73</v>
      </c>
    </row>
    <row r="5" spans="1:16" ht="25.5" customHeight="1" thickBot="1">
      <c r="A5" s="304"/>
      <c r="B5" s="304"/>
      <c r="C5" s="304"/>
      <c r="D5" s="304"/>
      <c r="E5" s="304"/>
      <c r="F5" s="306"/>
      <c r="G5" s="306"/>
      <c r="H5" s="307"/>
      <c r="I5" s="137" t="s">
        <v>74</v>
      </c>
      <c r="J5" s="138" t="s">
        <v>74</v>
      </c>
      <c r="K5" s="139" t="s">
        <v>74</v>
      </c>
      <c r="L5" s="140" t="s">
        <v>74</v>
      </c>
      <c r="M5" s="69" t="s">
        <v>74</v>
      </c>
      <c r="N5" s="306"/>
      <c r="O5" s="306"/>
      <c r="P5" s="309"/>
    </row>
    <row r="6" spans="1:16" s="58" customFormat="1" ht="249.75" customHeight="1" thickBot="1">
      <c r="A6" s="124" t="s">
        <v>75</v>
      </c>
      <c r="B6" s="124" t="s">
        <v>76</v>
      </c>
      <c r="C6" s="124" t="s">
        <v>77</v>
      </c>
      <c r="D6" s="124" t="s">
        <v>78</v>
      </c>
      <c r="E6" s="124" t="s">
        <v>79</v>
      </c>
      <c r="F6" s="125" t="s">
        <v>80</v>
      </c>
      <c r="G6" s="125" t="s">
        <v>81</v>
      </c>
      <c r="H6" s="126" t="s">
        <v>82</v>
      </c>
      <c r="I6" s="310" t="s">
        <v>83</v>
      </c>
      <c r="J6" s="311"/>
      <c r="K6" s="311"/>
      <c r="L6" s="311"/>
      <c r="M6" s="312"/>
      <c r="N6" s="126" t="s">
        <v>84</v>
      </c>
      <c r="O6" s="126" t="s">
        <v>85</v>
      </c>
      <c r="P6" s="126" t="s">
        <v>86</v>
      </c>
    </row>
    <row r="7" spans="1:16" ht="13.5" customHeight="1" thickBot="1">
      <c r="A7" s="313"/>
      <c r="B7" s="313"/>
      <c r="C7" s="313"/>
      <c r="D7" s="316"/>
      <c r="E7" s="313"/>
      <c r="F7" s="319" t="s">
        <v>87</v>
      </c>
      <c r="G7" s="320"/>
      <c r="H7" s="319" t="s">
        <v>87</v>
      </c>
      <c r="I7" s="321"/>
      <c r="J7" s="321"/>
      <c r="K7" s="321"/>
      <c r="L7" s="321"/>
      <c r="M7" s="320"/>
      <c r="N7" s="70"/>
      <c r="O7" s="141"/>
      <c r="P7" s="70"/>
    </row>
    <row r="8" spans="1:16" ht="13.5" customHeight="1" thickBot="1">
      <c r="A8" s="314"/>
      <c r="B8" s="314"/>
      <c r="C8" s="314"/>
      <c r="D8" s="317"/>
      <c r="E8" s="314"/>
      <c r="F8" s="71"/>
      <c r="G8" s="142"/>
      <c r="H8" s="143"/>
      <c r="I8" s="153"/>
      <c r="J8" s="154"/>
      <c r="K8" s="154"/>
      <c r="L8" s="154"/>
      <c r="M8" s="155"/>
      <c r="N8" s="72"/>
      <c r="O8" s="144"/>
      <c r="P8" s="72"/>
    </row>
    <row r="9" spans="1:16" ht="13.5" customHeight="1" thickBot="1">
      <c r="A9" s="314"/>
      <c r="B9" s="314"/>
      <c r="C9" s="314"/>
      <c r="D9" s="317"/>
      <c r="E9" s="314"/>
      <c r="F9" s="322" t="s">
        <v>88</v>
      </c>
      <c r="G9" s="323"/>
      <c r="H9" s="322" t="s">
        <v>88</v>
      </c>
      <c r="I9" s="324"/>
      <c r="J9" s="324"/>
      <c r="K9" s="324"/>
      <c r="L9" s="324"/>
      <c r="M9" s="323"/>
      <c r="N9" s="73"/>
      <c r="O9" s="145"/>
      <c r="P9" s="73"/>
    </row>
    <row r="10" spans="1:16" ht="13.5" customHeight="1">
      <c r="A10" s="314"/>
      <c r="B10" s="314"/>
      <c r="C10" s="314"/>
      <c r="D10" s="317"/>
      <c r="E10" s="314"/>
      <c r="F10" s="45" t="s">
        <v>89</v>
      </c>
      <c r="G10" s="45"/>
      <c r="H10" s="161"/>
      <c r="I10" s="162"/>
      <c r="J10" s="163"/>
      <c r="K10" s="163"/>
      <c r="L10" s="163"/>
      <c r="M10" s="164"/>
      <c r="N10" s="73"/>
      <c r="O10" s="145"/>
      <c r="P10" s="73"/>
    </row>
    <row r="11" spans="1:16" ht="13.5" customHeight="1">
      <c r="A11" s="314"/>
      <c r="B11" s="314"/>
      <c r="C11" s="314"/>
      <c r="D11" s="317"/>
      <c r="E11" s="314"/>
      <c r="F11" s="45" t="s">
        <v>90</v>
      </c>
      <c r="G11" s="45"/>
      <c r="H11" s="165"/>
      <c r="I11" s="166"/>
      <c r="J11" s="167"/>
      <c r="K11" s="167"/>
      <c r="L11" s="167"/>
      <c r="M11" s="168"/>
      <c r="N11" s="73"/>
      <c r="O11" s="145"/>
      <c r="P11" s="73"/>
    </row>
    <row r="12" spans="1:16" ht="13.5" customHeight="1" thickBot="1">
      <c r="A12" s="314"/>
      <c r="B12" s="314"/>
      <c r="C12" s="314"/>
      <c r="D12" s="317"/>
      <c r="E12" s="314"/>
      <c r="F12" s="146" t="s">
        <v>91</v>
      </c>
      <c r="G12" s="45"/>
      <c r="H12" s="165"/>
      <c r="I12" s="166"/>
      <c r="J12" s="167"/>
      <c r="K12" s="167"/>
      <c r="L12" s="167"/>
      <c r="M12" s="168"/>
      <c r="N12" s="73"/>
      <c r="O12" s="145"/>
      <c r="P12" s="73"/>
    </row>
    <row r="13" spans="1:16" ht="13.5" customHeight="1" thickBot="1">
      <c r="A13" s="314"/>
      <c r="B13" s="314"/>
      <c r="C13" s="314"/>
      <c r="D13" s="317"/>
      <c r="E13" s="316"/>
      <c r="F13" s="319" t="s">
        <v>87</v>
      </c>
      <c r="G13" s="320"/>
      <c r="H13" s="319" t="s">
        <v>87</v>
      </c>
      <c r="I13" s="321"/>
      <c r="J13" s="321"/>
      <c r="K13" s="321"/>
      <c r="L13" s="321"/>
      <c r="M13" s="320"/>
      <c r="N13" s="72"/>
      <c r="O13" s="144"/>
      <c r="P13" s="72"/>
    </row>
    <row r="14" spans="1:16" ht="13.5" customHeight="1" thickBot="1">
      <c r="A14" s="314"/>
      <c r="B14" s="314"/>
      <c r="C14" s="314"/>
      <c r="D14" s="317"/>
      <c r="E14" s="317"/>
      <c r="F14" s="71"/>
      <c r="G14" s="142"/>
      <c r="H14" s="143"/>
      <c r="I14" s="153"/>
      <c r="J14" s="154"/>
      <c r="K14" s="154"/>
      <c r="L14" s="154"/>
      <c r="M14" s="155"/>
      <c r="N14" s="73"/>
      <c r="O14" s="145"/>
      <c r="P14" s="73"/>
    </row>
    <row r="15" spans="1:16" ht="13.5" customHeight="1" thickBot="1">
      <c r="A15" s="314"/>
      <c r="B15" s="314"/>
      <c r="C15" s="314"/>
      <c r="D15" s="317"/>
      <c r="E15" s="317"/>
      <c r="F15" s="322" t="s">
        <v>88</v>
      </c>
      <c r="G15" s="323"/>
      <c r="H15" s="322" t="s">
        <v>88</v>
      </c>
      <c r="I15" s="324"/>
      <c r="J15" s="324"/>
      <c r="K15" s="324"/>
      <c r="L15" s="324"/>
      <c r="M15" s="323"/>
      <c r="N15" s="73"/>
      <c r="O15" s="145"/>
      <c r="P15" s="73"/>
    </row>
    <row r="16" spans="1:16" ht="13.5" customHeight="1">
      <c r="A16" s="314"/>
      <c r="B16" s="314"/>
      <c r="C16" s="314"/>
      <c r="D16" s="317"/>
      <c r="E16" s="317"/>
      <c r="F16" s="45" t="s">
        <v>89</v>
      </c>
      <c r="G16" s="45"/>
      <c r="H16" s="161"/>
      <c r="I16" s="162"/>
      <c r="J16" s="163"/>
      <c r="K16" s="163"/>
      <c r="L16" s="163"/>
      <c r="M16" s="164"/>
      <c r="N16" s="73"/>
      <c r="O16" s="145"/>
      <c r="P16" s="73"/>
    </row>
    <row r="17" spans="1:16" ht="13.5" customHeight="1">
      <c r="A17" s="314"/>
      <c r="B17" s="314"/>
      <c r="C17" s="314"/>
      <c r="D17" s="317"/>
      <c r="E17" s="317"/>
      <c r="F17" s="45" t="s">
        <v>90</v>
      </c>
      <c r="G17" s="45"/>
      <c r="H17" s="165"/>
      <c r="I17" s="166"/>
      <c r="J17" s="167"/>
      <c r="K17" s="167"/>
      <c r="L17" s="167"/>
      <c r="M17" s="168"/>
      <c r="N17" s="73"/>
      <c r="O17" s="145"/>
      <c r="P17" s="73"/>
    </row>
    <row r="18" spans="1:16" ht="13.5" customHeight="1" thickBot="1">
      <c r="A18" s="314"/>
      <c r="B18" s="314"/>
      <c r="C18" s="314"/>
      <c r="D18" s="317"/>
      <c r="E18" s="318"/>
      <c r="F18" s="146" t="s">
        <v>91</v>
      </c>
      <c r="G18" s="45"/>
      <c r="H18" s="165"/>
      <c r="I18" s="166"/>
      <c r="J18" s="167"/>
      <c r="K18" s="167"/>
      <c r="L18" s="167"/>
      <c r="M18" s="168"/>
      <c r="N18" s="75"/>
      <c r="O18" s="148"/>
      <c r="P18" s="75"/>
    </row>
    <row r="19" spans="1:16" ht="13.5" customHeight="1" thickBot="1">
      <c r="A19" s="314"/>
      <c r="B19" s="314"/>
      <c r="C19" s="314"/>
      <c r="D19" s="317"/>
      <c r="E19" s="316"/>
      <c r="F19" s="319" t="s">
        <v>87</v>
      </c>
      <c r="G19" s="320"/>
      <c r="H19" s="319" t="s">
        <v>87</v>
      </c>
      <c r="I19" s="321"/>
      <c r="J19" s="321"/>
      <c r="K19" s="321"/>
      <c r="L19" s="321"/>
      <c r="M19" s="320"/>
      <c r="N19" s="72"/>
      <c r="O19" s="144"/>
      <c r="P19" s="72"/>
    </row>
    <row r="20" spans="1:16" ht="13.5" customHeight="1" thickBot="1">
      <c r="A20" s="314"/>
      <c r="B20" s="314"/>
      <c r="C20" s="314"/>
      <c r="D20" s="317"/>
      <c r="E20" s="317"/>
      <c r="F20" s="71"/>
      <c r="G20" s="142"/>
      <c r="H20" s="143"/>
      <c r="I20" s="153"/>
      <c r="J20" s="154"/>
      <c r="K20" s="154"/>
      <c r="L20" s="154"/>
      <c r="M20" s="155"/>
      <c r="N20" s="73"/>
      <c r="O20" s="149"/>
      <c r="P20" s="200"/>
    </row>
    <row r="21" spans="1:16" ht="13.5" customHeight="1" thickBot="1">
      <c r="A21" s="314"/>
      <c r="B21" s="314"/>
      <c r="C21" s="314"/>
      <c r="D21" s="317"/>
      <c r="E21" s="317"/>
      <c r="F21" s="322" t="s">
        <v>88</v>
      </c>
      <c r="G21" s="323"/>
      <c r="H21" s="322" t="s">
        <v>88</v>
      </c>
      <c r="I21" s="324"/>
      <c r="J21" s="324"/>
      <c r="K21" s="324"/>
      <c r="L21" s="324"/>
      <c r="M21" s="323"/>
      <c r="N21" s="73"/>
      <c r="O21" s="149"/>
      <c r="P21" s="76"/>
    </row>
    <row r="22" spans="1:16" ht="13.5" customHeight="1">
      <c r="A22" s="314"/>
      <c r="B22" s="314"/>
      <c r="C22" s="314"/>
      <c r="D22" s="317"/>
      <c r="E22" s="317"/>
      <c r="F22" s="45" t="s">
        <v>89</v>
      </c>
      <c r="G22" s="45"/>
      <c r="H22" s="161"/>
      <c r="I22" s="162"/>
      <c r="J22" s="163"/>
      <c r="K22" s="163"/>
      <c r="L22" s="163"/>
      <c r="M22" s="164"/>
      <c r="N22" s="73"/>
      <c r="O22" s="149"/>
      <c r="P22" s="76"/>
    </row>
    <row r="23" spans="1:16" ht="13.5" customHeight="1">
      <c r="A23" s="314"/>
      <c r="B23" s="314"/>
      <c r="C23" s="314"/>
      <c r="D23" s="317"/>
      <c r="E23" s="317"/>
      <c r="F23" s="45" t="s">
        <v>90</v>
      </c>
      <c r="G23" s="45"/>
      <c r="H23" s="165"/>
      <c r="I23" s="166"/>
      <c r="J23" s="167"/>
      <c r="K23" s="167"/>
      <c r="L23" s="167"/>
      <c r="M23" s="168"/>
      <c r="N23" s="73"/>
      <c r="O23" s="149"/>
      <c r="P23" s="76"/>
    </row>
    <row r="24" spans="1:16" ht="13.5" customHeight="1" thickBot="1">
      <c r="A24" s="314"/>
      <c r="B24" s="315"/>
      <c r="C24" s="315"/>
      <c r="D24" s="318"/>
      <c r="E24" s="318"/>
      <c r="F24" s="146" t="s">
        <v>91</v>
      </c>
      <c r="G24" s="45"/>
      <c r="H24" s="165"/>
      <c r="I24" s="166"/>
      <c r="J24" s="167"/>
      <c r="K24" s="167"/>
      <c r="L24" s="167"/>
      <c r="M24" s="168"/>
      <c r="N24" s="75"/>
      <c r="O24" s="150"/>
      <c r="P24" s="77"/>
    </row>
    <row r="25" spans="1:16" ht="13.5" customHeight="1" thickBot="1">
      <c r="A25" s="314"/>
      <c r="B25" s="314"/>
      <c r="C25" s="313"/>
      <c r="D25" s="316"/>
      <c r="E25" s="316"/>
      <c r="F25" s="319" t="s">
        <v>87</v>
      </c>
      <c r="G25" s="320"/>
      <c r="H25" s="319" t="s">
        <v>87</v>
      </c>
      <c r="I25" s="321"/>
      <c r="J25" s="321"/>
      <c r="K25" s="321"/>
      <c r="L25" s="321"/>
      <c r="M25" s="320"/>
      <c r="N25" s="72"/>
      <c r="O25" s="151"/>
      <c r="P25" s="78"/>
    </row>
    <row r="26" spans="1:16" ht="13.5" customHeight="1" thickBot="1">
      <c r="A26" s="314"/>
      <c r="B26" s="314"/>
      <c r="C26" s="314"/>
      <c r="D26" s="317"/>
      <c r="E26" s="317"/>
      <c r="F26" s="71"/>
      <c r="G26" s="142"/>
      <c r="H26" s="143"/>
      <c r="I26" s="153"/>
      <c r="J26" s="154"/>
      <c r="K26" s="154"/>
      <c r="L26" s="154"/>
      <c r="M26" s="155"/>
      <c r="N26" s="73"/>
      <c r="O26" s="149"/>
      <c r="P26" s="76"/>
    </row>
    <row r="27" spans="1:16" ht="13.5" customHeight="1" thickBot="1">
      <c r="A27" s="314"/>
      <c r="B27" s="314"/>
      <c r="C27" s="314"/>
      <c r="D27" s="317"/>
      <c r="E27" s="317"/>
      <c r="F27" s="322" t="s">
        <v>88</v>
      </c>
      <c r="G27" s="323"/>
      <c r="H27" s="322" t="s">
        <v>88</v>
      </c>
      <c r="I27" s="324"/>
      <c r="J27" s="324"/>
      <c r="K27" s="324"/>
      <c r="L27" s="324"/>
      <c r="M27" s="323"/>
      <c r="N27" s="73"/>
      <c r="O27" s="149"/>
      <c r="P27" s="76"/>
    </row>
    <row r="28" spans="1:16" ht="13.5" customHeight="1">
      <c r="A28" s="314"/>
      <c r="B28" s="314"/>
      <c r="C28" s="314"/>
      <c r="D28" s="317"/>
      <c r="E28" s="317"/>
      <c r="F28" s="45" t="s">
        <v>89</v>
      </c>
      <c r="G28" s="45"/>
      <c r="H28" s="161"/>
      <c r="I28" s="162"/>
      <c r="J28" s="163"/>
      <c r="K28" s="163"/>
      <c r="L28" s="163"/>
      <c r="M28" s="164"/>
      <c r="N28" s="73"/>
      <c r="O28" s="149"/>
      <c r="P28" s="76"/>
    </row>
    <row r="29" spans="1:16" ht="13.5" customHeight="1">
      <c r="A29" s="314"/>
      <c r="B29" s="314"/>
      <c r="C29" s="314"/>
      <c r="D29" s="317"/>
      <c r="E29" s="317"/>
      <c r="F29" s="45" t="s">
        <v>90</v>
      </c>
      <c r="G29" s="45"/>
      <c r="H29" s="165"/>
      <c r="I29" s="166"/>
      <c r="J29" s="167"/>
      <c r="K29" s="167"/>
      <c r="L29" s="167"/>
      <c r="M29" s="168"/>
      <c r="N29" s="73"/>
      <c r="O29" s="149"/>
      <c r="P29" s="76"/>
    </row>
    <row r="30" spans="1:16" ht="13.5" customHeight="1" thickBot="1">
      <c r="A30" s="314"/>
      <c r="B30" s="314"/>
      <c r="C30" s="314"/>
      <c r="D30" s="317"/>
      <c r="E30" s="318"/>
      <c r="F30" s="146" t="s">
        <v>91</v>
      </c>
      <c r="G30" s="45"/>
      <c r="H30" s="165"/>
      <c r="I30" s="166"/>
      <c r="J30" s="167"/>
      <c r="K30" s="167"/>
      <c r="L30" s="167"/>
      <c r="M30" s="168"/>
      <c r="N30" s="75"/>
      <c r="O30" s="150"/>
      <c r="P30" s="77"/>
    </row>
    <row r="31" spans="1:16" ht="13.5" customHeight="1" thickBot="1">
      <c r="A31" s="314"/>
      <c r="B31" s="314"/>
      <c r="C31" s="314"/>
      <c r="D31" s="317"/>
      <c r="E31" s="316"/>
      <c r="F31" s="319" t="s">
        <v>87</v>
      </c>
      <c r="G31" s="320"/>
      <c r="H31" s="319" t="s">
        <v>87</v>
      </c>
      <c r="I31" s="321"/>
      <c r="J31" s="321"/>
      <c r="K31" s="321"/>
      <c r="L31" s="321"/>
      <c r="M31" s="320"/>
      <c r="N31" s="72"/>
      <c r="O31" s="151"/>
      <c r="P31" s="78"/>
    </row>
    <row r="32" spans="1:16" ht="13.5" customHeight="1" thickBot="1">
      <c r="A32" s="314"/>
      <c r="B32" s="314"/>
      <c r="C32" s="314"/>
      <c r="D32" s="317"/>
      <c r="E32" s="317"/>
      <c r="F32" s="71"/>
      <c r="G32" s="142"/>
      <c r="H32" s="143"/>
      <c r="I32" s="153"/>
      <c r="J32" s="154"/>
      <c r="K32" s="154"/>
      <c r="L32" s="154"/>
      <c r="M32" s="155"/>
      <c r="N32" s="73"/>
      <c r="O32" s="149"/>
      <c r="P32" s="76"/>
    </row>
    <row r="33" spans="1:16" ht="13.5" customHeight="1" thickBot="1">
      <c r="A33" s="314"/>
      <c r="B33" s="314"/>
      <c r="C33" s="314"/>
      <c r="D33" s="317"/>
      <c r="E33" s="317"/>
      <c r="F33" s="322" t="s">
        <v>88</v>
      </c>
      <c r="G33" s="323"/>
      <c r="H33" s="322" t="s">
        <v>88</v>
      </c>
      <c r="I33" s="324"/>
      <c r="J33" s="324"/>
      <c r="K33" s="324"/>
      <c r="L33" s="324"/>
      <c r="M33" s="323"/>
      <c r="N33" s="73"/>
      <c r="O33" s="149"/>
      <c r="P33" s="76"/>
    </row>
    <row r="34" spans="1:16" ht="13.5" customHeight="1">
      <c r="A34" s="314"/>
      <c r="B34" s="314"/>
      <c r="C34" s="314"/>
      <c r="D34" s="317"/>
      <c r="E34" s="317"/>
      <c r="F34" s="45" t="s">
        <v>89</v>
      </c>
      <c r="G34" s="45"/>
      <c r="H34" s="161"/>
      <c r="I34" s="162"/>
      <c r="J34" s="163"/>
      <c r="K34" s="163"/>
      <c r="L34" s="163"/>
      <c r="M34" s="164"/>
      <c r="N34" s="73"/>
      <c r="O34" s="149"/>
      <c r="P34" s="76"/>
    </row>
    <row r="35" spans="1:16" ht="13.5" customHeight="1">
      <c r="A35" s="314"/>
      <c r="B35" s="314"/>
      <c r="C35" s="314"/>
      <c r="D35" s="317"/>
      <c r="E35" s="317"/>
      <c r="F35" s="45" t="s">
        <v>90</v>
      </c>
      <c r="G35" s="45"/>
      <c r="H35" s="165"/>
      <c r="I35" s="166"/>
      <c r="J35" s="167"/>
      <c r="K35" s="167"/>
      <c r="L35" s="167"/>
      <c r="M35" s="168"/>
      <c r="N35" s="73"/>
      <c r="O35" s="149"/>
      <c r="P35" s="76"/>
    </row>
    <row r="36" spans="1:16" ht="13.5" customHeight="1" thickBot="1">
      <c r="A36" s="314"/>
      <c r="B36" s="314"/>
      <c r="C36" s="314"/>
      <c r="D36" s="317"/>
      <c r="E36" s="318"/>
      <c r="F36" s="146" t="s">
        <v>91</v>
      </c>
      <c r="G36" s="45"/>
      <c r="H36" s="165"/>
      <c r="I36" s="166"/>
      <c r="J36" s="167"/>
      <c r="K36" s="167"/>
      <c r="L36" s="167"/>
      <c r="M36" s="168"/>
      <c r="N36" s="75"/>
      <c r="O36" s="150"/>
      <c r="P36" s="77"/>
    </row>
    <row r="37" spans="1:16" ht="13.5" customHeight="1" thickBot="1">
      <c r="A37" s="314"/>
      <c r="B37" s="314"/>
      <c r="C37" s="314"/>
      <c r="D37" s="317"/>
      <c r="E37" s="316"/>
      <c r="F37" s="319" t="s">
        <v>87</v>
      </c>
      <c r="G37" s="320"/>
      <c r="H37" s="319" t="s">
        <v>87</v>
      </c>
      <c r="I37" s="321"/>
      <c r="J37" s="321"/>
      <c r="K37" s="321"/>
      <c r="L37" s="321"/>
      <c r="M37" s="320"/>
      <c r="N37" s="72"/>
      <c r="O37" s="144"/>
      <c r="P37" s="72"/>
    </row>
    <row r="38" spans="1:16" ht="13.5" customHeight="1" thickBot="1">
      <c r="A38" s="314"/>
      <c r="B38" s="314"/>
      <c r="C38" s="314"/>
      <c r="D38" s="317"/>
      <c r="E38" s="317"/>
      <c r="F38" s="71"/>
      <c r="G38" s="142"/>
      <c r="H38" s="143"/>
      <c r="I38" s="153"/>
      <c r="J38" s="154"/>
      <c r="K38" s="154"/>
      <c r="L38" s="154"/>
      <c r="M38" s="155"/>
      <c r="N38" s="73"/>
      <c r="O38" s="145"/>
      <c r="P38" s="73"/>
    </row>
    <row r="39" spans="1:16" ht="13.5" customHeight="1" thickBot="1">
      <c r="A39" s="314"/>
      <c r="B39" s="314"/>
      <c r="C39" s="314"/>
      <c r="D39" s="317"/>
      <c r="E39" s="317"/>
      <c r="F39" s="322" t="s">
        <v>88</v>
      </c>
      <c r="G39" s="323"/>
      <c r="H39" s="322" t="s">
        <v>88</v>
      </c>
      <c r="I39" s="324"/>
      <c r="J39" s="324"/>
      <c r="K39" s="324"/>
      <c r="L39" s="324"/>
      <c r="M39" s="323"/>
      <c r="N39" s="76"/>
      <c r="O39" s="149"/>
      <c r="P39" s="76"/>
    </row>
    <row r="40" spans="1:16" ht="13.5" customHeight="1">
      <c r="A40" s="314"/>
      <c r="B40" s="314"/>
      <c r="C40" s="314"/>
      <c r="D40" s="317"/>
      <c r="E40" s="317"/>
      <c r="F40" s="45" t="s">
        <v>89</v>
      </c>
      <c r="G40" s="45"/>
      <c r="H40" s="161"/>
      <c r="I40" s="162"/>
      <c r="J40" s="163"/>
      <c r="K40" s="163"/>
      <c r="L40" s="163"/>
      <c r="M40" s="164"/>
      <c r="N40" s="79"/>
      <c r="O40" s="152"/>
      <c r="P40" s="79"/>
    </row>
    <row r="41" spans="1:16" ht="13.5" customHeight="1">
      <c r="A41" s="314"/>
      <c r="B41" s="314"/>
      <c r="C41" s="314"/>
      <c r="D41" s="317"/>
      <c r="E41" s="317"/>
      <c r="F41" s="45" t="s">
        <v>90</v>
      </c>
      <c r="G41" s="45"/>
      <c r="H41" s="165"/>
      <c r="I41" s="166"/>
      <c r="J41" s="167"/>
      <c r="K41" s="167"/>
      <c r="L41" s="167"/>
      <c r="M41" s="168"/>
      <c r="N41" s="79"/>
      <c r="O41" s="152"/>
      <c r="P41" s="79"/>
    </row>
    <row r="42" spans="1:16" ht="13.5" customHeight="1" thickBot="1">
      <c r="A42" s="314"/>
      <c r="B42" s="315"/>
      <c r="C42" s="315"/>
      <c r="D42" s="318"/>
      <c r="E42" s="318"/>
      <c r="F42" s="146" t="s">
        <v>91</v>
      </c>
      <c r="G42" s="45"/>
      <c r="H42" s="165"/>
      <c r="I42" s="166"/>
      <c r="J42" s="167"/>
      <c r="K42" s="167"/>
      <c r="L42" s="167"/>
      <c r="M42" s="168"/>
      <c r="N42" s="77"/>
      <c r="O42" s="150"/>
      <c r="P42" s="77"/>
    </row>
    <row r="43" spans="1:16" ht="13.5" customHeight="1" thickBot="1">
      <c r="A43" s="314"/>
      <c r="B43" s="314"/>
      <c r="C43" s="313"/>
      <c r="D43" s="316"/>
      <c r="E43" s="316"/>
      <c r="F43" s="319" t="s">
        <v>87</v>
      </c>
      <c r="G43" s="320"/>
      <c r="H43" s="319" t="s">
        <v>87</v>
      </c>
      <c r="I43" s="321"/>
      <c r="J43" s="321"/>
      <c r="K43" s="321"/>
      <c r="L43" s="321"/>
      <c r="M43" s="320"/>
      <c r="N43" s="70"/>
      <c r="O43" s="141"/>
      <c r="P43" s="70"/>
    </row>
    <row r="44" spans="1:16" ht="13.5" customHeight="1" thickBot="1">
      <c r="A44" s="314"/>
      <c r="B44" s="314"/>
      <c r="C44" s="314"/>
      <c r="D44" s="317"/>
      <c r="E44" s="317"/>
      <c r="F44" s="71"/>
      <c r="G44" s="142"/>
      <c r="H44" s="143"/>
      <c r="I44" s="153"/>
      <c r="J44" s="154"/>
      <c r="K44" s="154"/>
      <c r="L44" s="154"/>
      <c r="M44" s="155"/>
      <c r="N44" s="72"/>
      <c r="O44" s="144"/>
      <c r="P44" s="72"/>
    </row>
    <row r="45" spans="1:16" ht="13.5" customHeight="1" thickBot="1">
      <c r="A45" s="314"/>
      <c r="B45" s="314"/>
      <c r="C45" s="314"/>
      <c r="D45" s="317"/>
      <c r="E45" s="317"/>
      <c r="F45" s="322" t="s">
        <v>88</v>
      </c>
      <c r="G45" s="323"/>
      <c r="H45" s="322" t="s">
        <v>88</v>
      </c>
      <c r="I45" s="324"/>
      <c r="J45" s="324"/>
      <c r="K45" s="324"/>
      <c r="L45" s="324"/>
      <c r="M45" s="323"/>
      <c r="N45" s="73"/>
      <c r="O45" s="145"/>
      <c r="P45" s="73"/>
    </row>
    <row r="46" spans="1:16" ht="13.5" customHeight="1">
      <c r="A46" s="314"/>
      <c r="B46" s="314"/>
      <c r="C46" s="314"/>
      <c r="D46" s="317"/>
      <c r="E46" s="317"/>
      <c r="F46" s="45" t="s">
        <v>89</v>
      </c>
      <c r="G46" s="45"/>
      <c r="H46" s="161"/>
      <c r="I46" s="162"/>
      <c r="J46" s="163"/>
      <c r="K46" s="163"/>
      <c r="L46" s="163"/>
      <c r="M46" s="164"/>
      <c r="N46" s="73"/>
      <c r="O46" s="145"/>
      <c r="P46" s="73"/>
    </row>
    <row r="47" spans="1:16" ht="13.5" customHeight="1">
      <c r="A47" s="314"/>
      <c r="B47" s="314"/>
      <c r="C47" s="314"/>
      <c r="D47" s="317"/>
      <c r="E47" s="317"/>
      <c r="F47" s="45" t="s">
        <v>90</v>
      </c>
      <c r="G47" s="45"/>
      <c r="H47" s="165"/>
      <c r="I47" s="166"/>
      <c r="J47" s="167"/>
      <c r="K47" s="167"/>
      <c r="L47" s="167"/>
      <c r="M47" s="168"/>
      <c r="N47" s="73"/>
      <c r="O47" s="145"/>
      <c r="P47" s="73"/>
    </row>
    <row r="48" spans="1:16" ht="13.5" customHeight="1" thickBot="1">
      <c r="A48" s="314"/>
      <c r="B48" s="314"/>
      <c r="C48" s="314"/>
      <c r="D48" s="317"/>
      <c r="E48" s="318"/>
      <c r="F48" s="146" t="s">
        <v>91</v>
      </c>
      <c r="G48" s="45"/>
      <c r="H48" s="165"/>
      <c r="I48" s="166"/>
      <c r="J48" s="167"/>
      <c r="K48" s="167"/>
      <c r="L48" s="167"/>
      <c r="M48" s="168"/>
      <c r="N48" s="74"/>
      <c r="O48" s="147"/>
      <c r="P48" s="74"/>
    </row>
    <row r="49" spans="1:16" ht="13.5" customHeight="1" thickBot="1">
      <c r="A49" s="314"/>
      <c r="B49" s="314"/>
      <c r="C49" s="314"/>
      <c r="D49" s="317"/>
      <c r="E49" s="316"/>
      <c r="F49" s="319" t="s">
        <v>87</v>
      </c>
      <c r="G49" s="320"/>
      <c r="H49" s="319" t="s">
        <v>87</v>
      </c>
      <c r="I49" s="321"/>
      <c r="J49" s="321"/>
      <c r="K49" s="321"/>
      <c r="L49" s="321"/>
      <c r="M49" s="320"/>
      <c r="N49" s="72"/>
      <c r="O49" s="144"/>
      <c r="P49" s="72"/>
    </row>
    <row r="50" spans="1:16" ht="13.5" customHeight="1" thickBot="1">
      <c r="A50" s="314"/>
      <c r="B50" s="314"/>
      <c r="C50" s="314"/>
      <c r="D50" s="317"/>
      <c r="E50" s="317"/>
      <c r="F50" s="71"/>
      <c r="G50" s="142"/>
      <c r="H50" s="143"/>
      <c r="I50" s="153"/>
      <c r="J50" s="154"/>
      <c r="K50" s="154"/>
      <c r="L50" s="154"/>
      <c r="M50" s="155"/>
      <c r="N50" s="73"/>
      <c r="O50" s="145"/>
      <c r="P50" s="73"/>
    </row>
    <row r="51" spans="1:16" ht="13.5" customHeight="1" thickBot="1">
      <c r="A51" s="314"/>
      <c r="B51" s="314"/>
      <c r="C51" s="314"/>
      <c r="D51" s="317"/>
      <c r="E51" s="317"/>
      <c r="F51" s="322" t="s">
        <v>88</v>
      </c>
      <c r="G51" s="323"/>
      <c r="H51" s="322" t="s">
        <v>88</v>
      </c>
      <c r="I51" s="324"/>
      <c r="J51" s="324"/>
      <c r="K51" s="324"/>
      <c r="L51" s="324"/>
      <c r="M51" s="323"/>
      <c r="N51" s="73"/>
      <c r="O51" s="145"/>
      <c r="P51" s="73"/>
    </row>
    <row r="52" spans="1:16" ht="13.5" customHeight="1">
      <c r="A52" s="314"/>
      <c r="B52" s="314"/>
      <c r="C52" s="314"/>
      <c r="D52" s="317"/>
      <c r="E52" s="317"/>
      <c r="F52" s="45" t="s">
        <v>89</v>
      </c>
      <c r="G52" s="45"/>
      <c r="H52" s="161"/>
      <c r="I52" s="162"/>
      <c r="J52" s="163"/>
      <c r="K52" s="163"/>
      <c r="L52" s="163"/>
      <c r="M52" s="164"/>
      <c r="N52" s="73"/>
      <c r="O52" s="145"/>
      <c r="P52" s="73"/>
    </row>
    <row r="53" spans="1:16" ht="13.5" customHeight="1">
      <c r="A53" s="314"/>
      <c r="B53" s="314"/>
      <c r="C53" s="314"/>
      <c r="D53" s="317"/>
      <c r="E53" s="317"/>
      <c r="F53" s="45" t="s">
        <v>90</v>
      </c>
      <c r="G53" s="45"/>
      <c r="H53" s="165"/>
      <c r="I53" s="166"/>
      <c r="J53" s="167"/>
      <c r="K53" s="167"/>
      <c r="L53" s="167"/>
      <c r="M53" s="168"/>
      <c r="N53" s="73"/>
      <c r="O53" s="145"/>
      <c r="P53" s="73"/>
    </row>
    <row r="54" spans="1:16" ht="13.5" customHeight="1" thickBot="1">
      <c r="A54" s="314"/>
      <c r="B54" s="314"/>
      <c r="C54" s="314"/>
      <c r="D54" s="317"/>
      <c r="E54" s="318"/>
      <c r="F54" s="146" t="s">
        <v>91</v>
      </c>
      <c r="G54" s="45"/>
      <c r="H54" s="165"/>
      <c r="I54" s="166"/>
      <c r="J54" s="167"/>
      <c r="K54" s="167"/>
      <c r="L54" s="167"/>
      <c r="M54" s="168"/>
      <c r="N54" s="75"/>
      <c r="O54" s="148"/>
      <c r="P54" s="75"/>
    </row>
    <row r="55" spans="1:16" ht="13.5" customHeight="1" thickBot="1">
      <c r="A55" s="314"/>
      <c r="B55" s="314"/>
      <c r="C55" s="314"/>
      <c r="D55" s="317"/>
      <c r="E55" s="316"/>
      <c r="F55" s="319" t="s">
        <v>87</v>
      </c>
      <c r="G55" s="320"/>
      <c r="H55" s="319" t="s">
        <v>87</v>
      </c>
      <c r="I55" s="321"/>
      <c r="J55" s="321"/>
      <c r="K55" s="321"/>
      <c r="L55" s="321"/>
      <c r="M55" s="320"/>
      <c r="N55" s="72"/>
      <c r="O55" s="144"/>
      <c r="P55" s="72"/>
    </row>
    <row r="56" spans="1:16" ht="13.5" customHeight="1" thickBot="1">
      <c r="A56" s="314"/>
      <c r="B56" s="314"/>
      <c r="C56" s="314"/>
      <c r="D56" s="317"/>
      <c r="E56" s="317"/>
      <c r="F56" s="71"/>
      <c r="G56" s="142"/>
      <c r="H56" s="143"/>
      <c r="I56" s="153"/>
      <c r="J56" s="154"/>
      <c r="K56" s="154"/>
      <c r="L56" s="154"/>
      <c r="M56" s="155"/>
      <c r="N56" s="73"/>
      <c r="O56" s="149"/>
      <c r="P56" s="76"/>
    </row>
    <row r="57" spans="1:16" ht="13.5" customHeight="1" thickBot="1">
      <c r="A57" s="314"/>
      <c r="B57" s="314"/>
      <c r="C57" s="314"/>
      <c r="D57" s="317"/>
      <c r="E57" s="317"/>
      <c r="F57" s="322" t="s">
        <v>88</v>
      </c>
      <c r="G57" s="323"/>
      <c r="H57" s="322" t="s">
        <v>88</v>
      </c>
      <c r="I57" s="324"/>
      <c r="J57" s="324"/>
      <c r="K57" s="324"/>
      <c r="L57" s="324"/>
      <c r="M57" s="323"/>
      <c r="N57" s="73"/>
      <c r="O57" s="149"/>
      <c r="P57" s="76"/>
    </row>
    <row r="58" spans="1:16" ht="13.5" customHeight="1">
      <c r="A58" s="314"/>
      <c r="B58" s="314"/>
      <c r="C58" s="314"/>
      <c r="D58" s="317"/>
      <c r="E58" s="317"/>
      <c r="F58" s="45" t="s">
        <v>89</v>
      </c>
      <c r="G58" s="45"/>
      <c r="H58" s="161"/>
      <c r="I58" s="162"/>
      <c r="J58" s="163"/>
      <c r="K58" s="163"/>
      <c r="L58" s="163"/>
      <c r="M58" s="164"/>
      <c r="N58" s="73"/>
      <c r="O58" s="149"/>
      <c r="P58" s="76"/>
    </row>
    <row r="59" spans="1:16" ht="13.5" customHeight="1">
      <c r="A59" s="314"/>
      <c r="B59" s="314"/>
      <c r="C59" s="314"/>
      <c r="D59" s="317"/>
      <c r="E59" s="317"/>
      <c r="F59" s="45" t="s">
        <v>90</v>
      </c>
      <c r="G59" s="45"/>
      <c r="H59" s="165"/>
      <c r="I59" s="166"/>
      <c r="J59" s="167"/>
      <c r="K59" s="167"/>
      <c r="L59" s="167"/>
      <c r="M59" s="168"/>
      <c r="N59" s="73"/>
      <c r="O59" s="149"/>
      <c r="P59" s="76"/>
    </row>
    <row r="60" spans="1:16" ht="13.5" customHeight="1" thickBot="1">
      <c r="A60" s="314"/>
      <c r="B60" s="315"/>
      <c r="C60" s="315"/>
      <c r="D60" s="318"/>
      <c r="E60" s="318"/>
      <c r="F60" s="146" t="s">
        <v>91</v>
      </c>
      <c r="G60" s="45"/>
      <c r="H60" s="165"/>
      <c r="I60" s="166"/>
      <c r="J60" s="167"/>
      <c r="K60" s="167"/>
      <c r="L60" s="167"/>
      <c r="M60" s="168"/>
      <c r="N60" s="75"/>
      <c r="O60" s="150"/>
      <c r="P60" s="77"/>
    </row>
    <row r="61" spans="1:16" ht="13.5" customHeight="1" thickBot="1">
      <c r="A61" s="314"/>
      <c r="B61" s="314"/>
      <c r="C61" s="314"/>
      <c r="D61" s="316"/>
      <c r="E61" s="316"/>
      <c r="F61" s="319" t="s">
        <v>87</v>
      </c>
      <c r="G61" s="320"/>
      <c r="H61" s="319" t="s">
        <v>87</v>
      </c>
      <c r="I61" s="321"/>
      <c r="J61" s="321"/>
      <c r="K61" s="321"/>
      <c r="L61" s="321"/>
      <c r="M61" s="320"/>
      <c r="N61" s="72"/>
      <c r="O61" s="151"/>
      <c r="P61" s="78"/>
    </row>
    <row r="62" spans="1:16" ht="13.5" customHeight="1" thickBot="1">
      <c r="A62" s="314"/>
      <c r="B62" s="314"/>
      <c r="C62" s="314"/>
      <c r="D62" s="317"/>
      <c r="E62" s="317"/>
      <c r="F62" s="71"/>
      <c r="G62" s="142"/>
      <c r="H62" s="143"/>
      <c r="I62" s="153"/>
      <c r="J62" s="154"/>
      <c r="K62" s="154"/>
      <c r="L62" s="154"/>
      <c r="M62" s="155"/>
      <c r="N62" s="73"/>
      <c r="O62" s="149"/>
      <c r="P62" s="76"/>
    </row>
    <row r="63" spans="1:16" ht="13.5" customHeight="1" thickBot="1">
      <c r="A63" s="314"/>
      <c r="B63" s="314"/>
      <c r="C63" s="314"/>
      <c r="D63" s="317"/>
      <c r="E63" s="317"/>
      <c r="F63" s="322" t="s">
        <v>88</v>
      </c>
      <c r="G63" s="323"/>
      <c r="H63" s="322" t="s">
        <v>88</v>
      </c>
      <c r="I63" s="324"/>
      <c r="J63" s="324"/>
      <c r="K63" s="324"/>
      <c r="L63" s="324"/>
      <c r="M63" s="323"/>
      <c r="N63" s="73"/>
      <c r="O63" s="149"/>
      <c r="P63" s="76"/>
    </row>
    <row r="64" spans="1:16" ht="13.5" customHeight="1">
      <c r="A64" s="314"/>
      <c r="B64" s="314"/>
      <c r="C64" s="314"/>
      <c r="D64" s="317"/>
      <c r="E64" s="317"/>
      <c r="F64" s="45" t="s">
        <v>89</v>
      </c>
      <c r="G64" s="45"/>
      <c r="H64" s="161"/>
      <c r="I64" s="162"/>
      <c r="J64" s="163"/>
      <c r="K64" s="163"/>
      <c r="L64" s="163"/>
      <c r="M64" s="164"/>
      <c r="N64" s="73"/>
      <c r="O64" s="149"/>
      <c r="P64" s="76"/>
    </row>
    <row r="65" spans="1:16" ht="13.5" customHeight="1">
      <c r="A65" s="314"/>
      <c r="B65" s="314"/>
      <c r="C65" s="314"/>
      <c r="D65" s="317"/>
      <c r="E65" s="317"/>
      <c r="F65" s="45" t="s">
        <v>90</v>
      </c>
      <c r="G65" s="45"/>
      <c r="H65" s="165"/>
      <c r="I65" s="166"/>
      <c r="J65" s="167"/>
      <c r="K65" s="167"/>
      <c r="L65" s="167"/>
      <c r="M65" s="168"/>
      <c r="N65" s="73"/>
      <c r="O65" s="149"/>
      <c r="P65" s="76"/>
    </row>
    <row r="66" spans="1:16" ht="13.5" customHeight="1" thickBot="1">
      <c r="A66" s="314"/>
      <c r="B66" s="314"/>
      <c r="C66" s="314"/>
      <c r="D66" s="317"/>
      <c r="E66" s="318"/>
      <c r="F66" s="146" t="s">
        <v>91</v>
      </c>
      <c r="G66" s="45"/>
      <c r="H66" s="165"/>
      <c r="I66" s="166"/>
      <c r="J66" s="167"/>
      <c r="K66" s="167"/>
      <c r="L66" s="167"/>
      <c r="M66" s="168"/>
      <c r="N66" s="75"/>
      <c r="O66" s="150"/>
      <c r="P66" s="77"/>
    </row>
    <row r="67" spans="1:16" ht="13.5" customHeight="1" thickBot="1">
      <c r="A67" s="314"/>
      <c r="B67" s="314"/>
      <c r="C67" s="314"/>
      <c r="D67" s="317"/>
      <c r="E67" s="316"/>
      <c r="F67" s="319" t="s">
        <v>87</v>
      </c>
      <c r="G67" s="320"/>
      <c r="H67" s="319" t="s">
        <v>87</v>
      </c>
      <c r="I67" s="321"/>
      <c r="J67" s="321"/>
      <c r="K67" s="321"/>
      <c r="L67" s="321"/>
      <c r="M67" s="320"/>
      <c r="N67" s="72"/>
      <c r="O67" s="151"/>
      <c r="P67" s="78"/>
    </row>
    <row r="68" spans="1:16" ht="13.5" customHeight="1" thickBot="1">
      <c r="A68" s="314"/>
      <c r="B68" s="314"/>
      <c r="C68" s="314"/>
      <c r="D68" s="317"/>
      <c r="E68" s="317"/>
      <c r="F68" s="71"/>
      <c r="G68" s="142"/>
      <c r="H68" s="143"/>
      <c r="I68" s="153"/>
      <c r="J68" s="154"/>
      <c r="K68" s="154"/>
      <c r="L68" s="154"/>
      <c r="M68" s="155"/>
      <c r="N68" s="73"/>
      <c r="O68" s="149"/>
      <c r="P68" s="76"/>
    </row>
    <row r="69" spans="1:16" ht="13.5" customHeight="1" thickBot="1">
      <c r="A69" s="314"/>
      <c r="B69" s="314"/>
      <c r="C69" s="314"/>
      <c r="D69" s="317"/>
      <c r="E69" s="317"/>
      <c r="F69" s="322" t="s">
        <v>88</v>
      </c>
      <c r="G69" s="323"/>
      <c r="H69" s="322" t="s">
        <v>88</v>
      </c>
      <c r="I69" s="324"/>
      <c r="J69" s="324"/>
      <c r="K69" s="324"/>
      <c r="L69" s="324"/>
      <c r="M69" s="323"/>
      <c r="N69" s="73"/>
      <c r="O69" s="149"/>
      <c r="P69" s="76"/>
    </row>
    <row r="70" spans="1:16" ht="13.5" customHeight="1">
      <c r="A70" s="314"/>
      <c r="B70" s="314"/>
      <c r="C70" s="314"/>
      <c r="D70" s="317"/>
      <c r="E70" s="317"/>
      <c r="F70" s="45" t="s">
        <v>89</v>
      </c>
      <c r="G70" s="45"/>
      <c r="H70" s="161"/>
      <c r="I70" s="162"/>
      <c r="J70" s="163"/>
      <c r="K70" s="163"/>
      <c r="L70" s="163"/>
      <c r="M70" s="164"/>
      <c r="N70" s="73"/>
      <c r="O70" s="149"/>
      <c r="P70" s="76"/>
    </row>
    <row r="71" spans="1:16" ht="13.5" customHeight="1">
      <c r="A71" s="314"/>
      <c r="B71" s="314"/>
      <c r="C71" s="314"/>
      <c r="D71" s="317"/>
      <c r="E71" s="317"/>
      <c r="F71" s="45" t="s">
        <v>90</v>
      </c>
      <c r="G71" s="45"/>
      <c r="H71" s="165"/>
      <c r="I71" s="166"/>
      <c r="J71" s="167"/>
      <c r="K71" s="167"/>
      <c r="L71" s="167"/>
      <c r="M71" s="168"/>
      <c r="N71" s="73"/>
      <c r="O71" s="149"/>
      <c r="P71" s="76"/>
    </row>
    <row r="72" spans="1:16" ht="13.5" customHeight="1" thickBot="1">
      <c r="A72" s="314"/>
      <c r="B72" s="314"/>
      <c r="C72" s="314"/>
      <c r="D72" s="317"/>
      <c r="E72" s="318"/>
      <c r="F72" s="146" t="s">
        <v>91</v>
      </c>
      <c r="G72" s="45"/>
      <c r="H72" s="165"/>
      <c r="I72" s="166"/>
      <c r="J72" s="167"/>
      <c r="K72" s="167"/>
      <c r="L72" s="167"/>
      <c r="M72" s="168"/>
      <c r="N72" s="75"/>
      <c r="O72" s="150"/>
      <c r="P72" s="77"/>
    </row>
    <row r="73" spans="1:16" ht="13.5" customHeight="1" thickBot="1">
      <c r="A73" s="314"/>
      <c r="B73" s="314"/>
      <c r="C73" s="314"/>
      <c r="D73" s="317"/>
      <c r="E73" s="316"/>
      <c r="F73" s="319" t="s">
        <v>87</v>
      </c>
      <c r="G73" s="320"/>
      <c r="H73" s="319" t="s">
        <v>87</v>
      </c>
      <c r="I73" s="321"/>
      <c r="J73" s="321"/>
      <c r="K73" s="321"/>
      <c r="L73" s="321"/>
      <c r="M73" s="320"/>
      <c r="N73" s="72"/>
      <c r="O73" s="144"/>
      <c r="P73" s="72"/>
    </row>
    <row r="74" spans="1:16" ht="13.5" customHeight="1" thickBot="1">
      <c r="A74" s="314"/>
      <c r="B74" s="314"/>
      <c r="C74" s="314"/>
      <c r="D74" s="317"/>
      <c r="E74" s="317"/>
      <c r="F74" s="71"/>
      <c r="G74" s="142"/>
      <c r="H74" s="143"/>
      <c r="I74" s="153"/>
      <c r="J74" s="154"/>
      <c r="K74" s="154"/>
      <c r="L74" s="154"/>
      <c r="M74" s="155"/>
      <c r="N74" s="73"/>
      <c r="O74" s="145"/>
      <c r="P74" s="73"/>
    </row>
    <row r="75" spans="1:16" ht="13.5" customHeight="1" thickBot="1">
      <c r="A75" s="314"/>
      <c r="B75" s="314"/>
      <c r="C75" s="314"/>
      <c r="D75" s="317"/>
      <c r="E75" s="317"/>
      <c r="F75" s="322" t="s">
        <v>88</v>
      </c>
      <c r="G75" s="323"/>
      <c r="H75" s="322" t="s">
        <v>88</v>
      </c>
      <c r="I75" s="324"/>
      <c r="J75" s="324"/>
      <c r="K75" s="324"/>
      <c r="L75" s="324"/>
      <c r="M75" s="323"/>
      <c r="N75" s="76"/>
      <c r="O75" s="149"/>
      <c r="P75" s="76"/>
    </row>
    <row r="76" spans="1:16" ht="13.5" customHeight="1">
      <c r="A76" s="314"/>
      <c r="B76" s="314"/>
      <c r="C76" s="314"/>
      <c r="D76" s="317"/>
      <c r="E76" s="317"/>
      <c r="F76" s="45" t="s">
        <v>89</v>
      </c>
      <c r="G76" s="45"/>
      <c r="H76" s="161"/>
      <c r="I76" s="162"/>
      <c r="J76" s="163"/>
      <c r="K76" s="163"/>
      <c r="L76" s="163"/>
      <c r="M76" s="164"/>
      <c r="N76" s="79"/>
      <c r="O76" s="152"/>
      <c r="P76" s="79"/>
    </row>
    <row r="77" spans="1:16" ht="13.5" customHeight="1">
      <c r="A77" s="314"/>
      <c r="B77" s="314"/>
      <c r="C77" s="314"/>
      <c r="D77" s="317"/>
      <c r="E77" s="317"/>
      <c r="F77" s="45" t="s">
        <v>90</v>
      </c>
      <c r="G77" s="45"/>
      <c r="H77" s="165"/>
      <c r="I77" s="166"/>
      <c r="J77" s="167"/>
      <c r="K77" s="167"/>
      <c r="L77" s="167"/>
      <c r="M77" s="168"/>
      <c r="N77" s="79"/>
      <c r="O77" s="152"/>
      <c r="P77" s="79"/>
    </row>
    <row r="78" spans="1:16" ht="13.5" customHeight="1" thickBot="1">
      <c r="A78" s="315"/>
      <c r="B78" s="315"/>
      <c r="C78" s="315"/>
      <c r="D78" s="318"/>
      <c r="E78" s="318"/>
      <c r="F78" s="156" t="s">
        <v>91</v>
      </c>
      <c r="G78" s="45"/>
      <c r="H78" s="165"/>
      <c r="I78" s="166"/>
      <c r="J78" s="167"/>
      <c r="K78" s="167"/>
      <c r="L78" s="167"/>
      <c r="M78" s="168"/>
      <c r="N78" s="77"/>
      <c r="O78" s="150"/>
      <c r="P78" s="77"/>
    </row>
    <row r="79" spans="1:16">
      <c r="N79" s="6"/>
      <c r="O79" s="82"/>
      <c r="P79" s="82"/>
    </row>
    <row r="80" spans="1:16">
      <c r="N80" s="6"/>
      <c r="O80" s="82"/>
      <c r="P80" s="82"/>
    </row>
    <row r="81" spans="14:16">
      <c r="N81" s="6"/>
      <c r="O81" s="82"/>
      <c r="P81" s="82"/>
    </row>
    <row r="82" spans="14:16">
      <c r="N82" s="83"/>
      <c r="O82" s="82"/>
      <c r="P82" s="82"/>
    </row>
  </sheetData>
  <sheetProtection formatCells="0" formatColumns="0" formatRows="0" insertColumns="0" insertRows="0" deleteColumns="0" deleteRows="0" sort="0" autoFilter="0"/>
  <mergeCells count="96">
    <mergeCell ref="H73:M73"/>
    <mergeCell ref="F75:G75"/>
    <mergeCell ref="H75:M75"/>
    <mergeCell ref="B61:B78"/>
    <mergeCell ref="C61:C68"/>
    <mergeCell ref="D61:D78"/>
    <mergeCell ref="E61:E66"/>
    <mergeCell ref="F61:G61"/>
    <mergeCell ref="C69:C78"/>
    <mergeCell ref="F69:G69"/>
    <mergeCell ref="E73:E78"/>
    <mergeCell ref="F73:G73"/>
    <mergeCell ref="H61:M61"/>
    <mergeCell ref="F63:G63"/>
    <mergeCell ref="H63:M63"/>
    <mergeCell ref="E67:E72"/>
    <mergeCell ref="F67:G67"/>
    <mergeCell ref="H67:M67"/>
    <mergeCell ref="H69:M69"/>
    <mergeCell ref="H49:M49"/>
    <mergeCell ref="F51:G51"/>
    <mergeCell ref="H51:M51"/>
    <mergeCell ref="F55:G55"/>
    <mergeCell ref="H55:M55"/>
    <mergeCell ref="F57:G57"/>
    <mergeCell ref="H57:M57"/>
    <mergeCell ref="F49:G49"/>
    <mergeCell ref="B43:B60"/>
    <mergeCell ref="D43:D60"/>
    <mergeCell ref="E43:E48"/>
    <mergeCell ref="F43:G43"/>
    <mergeCell ref="C43:C51"/>
    <mergeCell ref="C52:C60"/>
    <mergeCell ref="E55:E60"/>
    <mergeCell ref="E49:E54"/>
    <mergeCell ref="H37:M37"/>
    <mergeCell ref="F39:G39"/>
    <mergeCell ref="H39:M39"/>
    <mergeCell ref="H43:M43"/>
    <mergeCell ref="F45:G45"/>
    <mergeCell ref="H45:M45"/>
    <mergeCell ref="H25:M25"/>
    <mergeCell ref="F27:G27"/>
    <mergeCell ref="H27:M27"/>
    <mergeCell ref="E31:E36"/>
    <mergeCell ref="F31:G31"/>
    <mergeCell ref="H31:M31"/>
    <mergeCell ref="F33:G33"/>
    <mergeCell ref="H33:M33"/>
    <mergeCell ref="B25:B42"/>
    <mergeCell ref="C25:C32"/>
    <mergeCell ref="D25:D42"/>
    <mergeCell ref="E25:E30"/>
    <mergeCell ref="F25:G25"/>
    <mergeCell ref="C33:C42"/>
    <mergeCell ref="E37:E42"/>
    <mergeCell ref="F37:G37"/>
    <mergeCell ref="F15:G15"/>
    <mergeCell ref="H15:M15"/>
    <mergeCell ref="E19:E24"/>
    <mergeCell ref="F19:G19"/>
    <mergeCell ref="H19:M19"/>
    <mergeCell ref="F21:G21"/>
    <mergeCell ref="H21:M21"/>
    <mergeCell ref="O4:O5"/>
    <mergeCell ref="P4:P5"/>
    <mergeCell ref="I6:M6"/>
    <mergeCell ref="A7:A78"/>
    <mergeCell ref="B7:B24"/>
    <mergeCell ref="C7:C14"/>
    <mergeCell ref="D7:D24"/>
    <mergeCell ref="E7:E12"/>
    <mergeCell ref="F7:G7"/>
    <mergeCell ref="H7:M7"/>
    <mergeCell ref="F9:G9"/>
    <mergeCell ref="H9:M9"/>
    <mergeCell ref="E13:E18"/>
    <mergeCell ref="F13:G13"/>
    <mergeCell ref="H13:M13"/>
    <mergeCell ref="C15:C24"/>
    <mergeCell ref="F4:F5"/>
    <mergeCell ref="G4:G5"/>
    <mergeCell ref="H4:H5"/>
    <mergeCell ref="I4:M4"/>
    <mergeCell ref="N4:N5"/>
    <mergeCell ref="A1:A5"/>
    <mergeCell ref="B1:B5"/>
    <mergeCell ref="C1:C5"/>
    <mergeCell ref="D1:D5"/>
    <mergeCell ref="E1:E5"/>
    <mergeCell ref="F1:P1"/>
    <mergeCell ref="F2:M2"/>
    <mergeCell ref="N2:P2"/>
    <mergeCell ref="F3:G3"/>
    <mergeCell ref="H3:M3"/>
    <mergeCell ref="N3:P3"/>
  </mergeCells>
  <dataValidations count="1">
    <dataValidation type="list" showInputMessage="1" showErrorMessage="1" sqref="G10:G12 G70:G72 G16:G18 G22:G24 G28:G30 G34:G36 G40:G42 G46:G48 G52:G54 G58:G60 G64:G66 G76:G78" xr:uid="{C0BA45FD-A817-404C-A2BC-4D6B0CCE228A}">
      <formula1>"Good,Fair"</formula1>
    </dataValidation>
  </dataValidations>
  <printOptions horizontalCentered="1"/>
  <pageMargins left="0.25" right="0.25" top="0.75" bottom="0.75" header="0.3" footer="0.3"/>
  <pageSetup paperSize="3" scale="37" orientation="landscape" horizontalDpi="4294967293" r:id="rId1"/>
  <headerFooter>
    <oddHeader>&amp;C&amp;"-,Bold"&amp;14Levels of Service to Asset Hierarchy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48C6-0993-4B2B-80E1-E9C38BE1780D}">
  <sheetPr>
    <tabColor theme="6"/>
    <pageSetUpPr fitToPage="1"/>
  </sheetPr>
  <dimension ref="A1:P76"/>
  <sheetViews>
    <sheetView topLeftCell="A3" zoomScaleNormal="100" workbookViewId="0">
      <selection activeCell="K10" sqref="K10"/>
    </sheetView>
  </sheetViews>
  <sheetFormatPr defaultColWidth="9.140625" defaultRowHeight="15"/>
  <cols>
    <col min="1" max="1" width="15.85546875" style="46" customWidth="1"/>
    <col min="2" max="3" width="30.85546875" style="46" customWidth="1"/>
    <col min="4" max="5" width="25.42578125" style="46" customWidth="1"/>
    <col min="6" max="6" width="35.42578125" style="47" customWidth="1"/>
    <col min="7" max="8" width="20.42578125" style="47" customWidth="1"/>
    <col min="9" max="13" width="5.42578125" style="80" customWidth="1"/>
    <col min="14" max="14" width="35.85546875" style="46" customWidth="1"/>
    <col min="15" max="16" width="35.85546875" style="81" customWidth="1"/>
    <col min="17" max="20" width="9.140625" style="4"/>
    <col min="21" max="25" width="60.85546875" style="4" customWidth="1"/>
    <col min="26" max="16384" width="9.140625" style="4"/>
  </cols>
  <sheetData>
    <row r="1" spans="1:16" ht="25.5" customHeight="1" thickBot="1">
      <c r="A1" s="302" t="s">
        <v>57</v>
      </c>
      <c r="B1" s="302" t="s">
        <v>58</v>
      </c>
      <c r="C1" s="302" t="s">
        <v>59</v>
      </c>
      <c r="D1" s="302" t="s">
        <v>18</v>
      </c>
      <c r="E1" s="302" t="s">
        <v>60</v>
      </c>
      <c r="F1" s="293" t="s">
        <v>61</v>
      </c>
      <c r="G1" s="294"/>
      <c r="H1" s="294"/>
      <c r="I1" s="294"/>
      <c r="J1" s="294"/>
      <c r="K1" s="294"/>
      <c r="L1" s="294"/>
      <c r="M1" s="294"/>
      <c r="N1" s="294"/>
      <c r="O1" s="294"/>
      <c r="P1" s="295"/>
    </row>
    <row r="2" spans="1:16" ht="25.5" customHeight="1" thickBot="1">
      <c r="A2" s="303"/>
      <c r="B2" s="303"/>
      <c r="C2" s="303"/>
      <c r="D2" s="303"/>
      <c r="E2" s="303"/>
      <c r="F2" s="296" t="s">
        <v>62</v>
      </c>
      <c r="G2" s="297"/>
      <c r="H2" s="297"/>
      <c r="I2" s="297"/>
      <c r="J2" s="297"/>
      <c r="K2" s="297"/>
      <c r="L2" s="297"/>
      <c r="M2" s="298"/>
      <c r="N2" s="296" t="s">
        <v>63</v>
      </c>
      <c r="O2" s="297"/>
      <c r="P2" s="298"/>
    </row>
    <row r="3" spans="1:16" ht="25.5" customHeight="1" thickBot="1">
      <c r="A3" s="303"/>
      <c r="B3" s="303"/>
      <c r="C3" s="303"/>
      <c r="D3" s="303"/>
      <c r="E3" s="303"/>
      <c r="F3" s="299" t="s">
        <v>64</v>
      </c>
      <c r="G3" s="300"/>
      <c r="H3" s="299" t="s">
        <v>65</v>
      </c>
      <c r="I3" s="301"/>
      <c r="J3" s="301"/>
      <c r="K3" s="301"/>
      <c r="L3" s="301"/>
      <c r="M3" s="300"/>
      <c r="N3" s="299" t="s">
        <v>66</v>
      </c>
      <c r="O3" s="301"/>
      <c r="P3" s="300"/>
    </row>
    <row r="4" spans="1:16" ht="25.5" customHeight="1" thickBot="1">
      <c r="A4" s="303"/>
      <c r="B4" s="303"/>
      <c r="C4" s="303"/>
      <c r="D4" s="303"/>
      <c r="E4" s="303"/>
      <c r="F4" s="305" t="s">
        <v>67</v>
      </c>
      <c r="G4" s="305" t="s">
        <v>68</v>
      </c>
      <c r="H4" s="305" t="s">
        <v>69</v>
      </c>
      <c r="I4" s="299" t="s">
        <v>70</v>
      </c>
      <c r="J4" s="301"/>
      <c r="K4" s="301"/>
      <c r="L4" s="301"/>
      <c r="M4" s="300"/>
      <c r="N4" s="305" t="s">
        <v>71</v>
      </c>
      <c r="O4" s="305" t="s">
        <v>72</v>
      </c>
      <c r="P4" s="308" t="s">
        <v>73</v>
      </c>
    </row>
    <row r="5" spans="1:16" ht="25.5" customHeight="1" thickBot="1">
      <c r="A5" s="304"/>
      <c r="B5" s="304"/>
      <c r="C5" s="304"/>
      <c r="D5" s="304"/>
      <c r="E5" s="304"/>
      <c r="F5" s="306"/>
      <c r="G5" s="306"/>
      <c r="H5" s="307"/>
      <c r="I5" s="137" t="s">
        <v>74</v>
      </c>
      <c r="J5" s="138" t="s">
        <v>74</v>
      </c>
      <c r="K5" s="139" t="s">
        <v>74</v>
      </c>
      <c r="L5" s="140" t="s">
        <v>74</v>
      </c>
      <c r="M5" s="69" t="s">
        <v>74</v>
      </c>
      <c r="N5" s="306"/>
      <c r="O5" s="306"/>
      <c r="P5" s="309"/>
    </row>
    <row r="6" spans="1:16" s="58" customFormat="1" ht="266.45" customHeight="1" thickBot="1">
      <c r="A6" s="124" t="s">
        <v>75</v>
      </c>
      <c r="B6" s="124" t="s">
        <v>76</v>
      </c>
      <c r="C6" s="124" t="s">
        <v>77</v>
      </c>
      <c r="D6" s="124" t="s">
        <v>78</v>
      </c>
      <c r="E6" s="124" t="s">
        <v>79</v>
      </c>
      <c r="F6" s="125" t="s">
        <v>80</v>
      </c>
      <c r="G6" s="125" t="s">
        <v>81</v>
      </c>
      <c r="H6" s="126" t="s">
        <v>82</v>
      </c>
      <c r="I6" s="310" t="s">
        <v>83</v>
      </c>
      <c r="J6" s="311"/>
      <c r="K6" s="311"/>
      <c r="L6" s="311"/>
      <c r="M6" s="312"/>
      <c r="N6" s="126" t="s">
        <v>84</v>
      </c>
      <c r="O6" s="126" t="s">
        <v>85</v>
      </c>
      <c r="P6" s="126" t="s">
        <v>86</v>
      </c>
    </row>
    <row r="7" spans="1:16" ht="13.5" customHeight="1" thickBot="1">
      <c r="A7" s="313" t="s">
        <v>23</v>
      </c>
      <c r="B7" s="313" t="s">
        <v>92</v>
      </c>
      <c r="C7" s="313" t="s">
        <v>93</v>
      </c>
      <c r="D7" s="316" t="s">
        <v>94</v>
      </c>
      <c r="E7" s="313" t="s">
        <v>25</v>
      </c>
      <c r="F7" s="319" t="s">
        <v>87</v>
      </c>
      <c r="G7" s="320"/>
      <c r="H7" s="319" t="s">
        <v>87</v>
      </c>
      <c r="I7" s="321"/>
      <c r="J7" s="321"/>
      <c r="K7" s="321"/>
      <c r="L7" s="321"/>
      <c r="M7" s="320"/>
      <c r="N7" s="70" t="s">
        <v>95</v>
      </c>
      <c r="O7" s="141" t="s">
        <v>96</v>
      </c>
      <c r="P7" s="70" t="s">
        <v>97</v>
      </c>
    </row>
    <row r="8" spans="1:16" ht="13.5" customHeight="1" thickBot="1">
      <c r="A8" s="314"/>
      <c r="B8" s="314"/>
      <c r="C8" s="314"/>
      <c r="D8" s="317"/>
      <c r="E8" s="314"/>
      <c r="F8" s="71" t="s">
        <v>98</v>
      </c>
      <c r="G8" s="142" t="s">
        <v>99</v>
      </c>
      <c r="H8" s="157" t="s">
        <v>100</v>
      </c>
      <c r="I8" s="158" t="str">
        <f>IFERROR((COUNTIF('6 Develop Park ALOS Perf Eval '!$F$59:$AC$59,"Very Good")/COUNTIF('6 Develop Park ALOS Perf Eval '!$F$59:$AC$59,"&gt;0"))*100,"")</f>
        <v/>
      </c>
      <c r="J8" s="159" t="str">
        <f>IFERROR((COUNTIF('6 Develop Park ALOS Perf Eval '!$F$59:$AC$59,"Good")/COUNTIF('6 Develop Park ALOS Perf Eval '!$F$59:$AC$59,"&gt;0"))*100,"")</f>
        <v/>
      </c>
      <c r="K8" s="159">
        <v>100</v>
      </c>
      <c r="L8" s="159" t="str">
        <f>IFERROR((COUNTIF('6 Develop Park ALOS Perf Eval '!$F$59:$AC$59,"Poor")/COUNTIF('6 Develop Park ALOS Perf Eval '!$F$59:$AC$59,"&gt;0"))*100,"")</f>
        <v/>
      </c>
      <c r="M8" s="160" t="str">
        <f>IFERROR((COUNTIF('6 Develop Park ALOS Perf Eval '!$F$59:$AC$59,"Very Poor")/COUNTIF('6 Develop Park ALOS Perf Eval '!$F$59:$AC$59,"&gt;0"))*100,"")</f>
        <v/>
      </c>
      <c r="N8" s="72" t="s">
        <v>101</v>
      </c>
      <c r="O8" s="144" t="s">
        <v>102</v>
      </c>
      <c r="P8" s="72" t="s">
        <v>102</v>
      </c>
    </row>
    <row r="9" spans="1:16" ht="13.5" customHeight="1" thickBot="1">
      <c r="A9" s="314"/>
      <c r="B9" s="314"/>
      <c r="C9" s="314"/>
      <c r="D9" s="317"/>
      <c r="E9" s="314"/>
      <c r="F9" s="322" t="s">
        <v>88</v>
      </c>
      <c r="G9" s="323"/>
      <c r="H9" s="322" t="s">
        <v>88</v>
      </c>
      <c r="I9" s="324"/>
      <c r="J9" s="324"/>
      <c r="K9" s="324"/>
      <c r="L9" s="324"/>
      <c r="M9" s="323"/>
      <c r="N9" s="73" t="s">
        <v>103</v>
      </c>
      <c r="O9" s="145" t="s">
        <v>104</v>
      </c>
      <c r="P9" s="73" t="s">
        <v>105</v>
      </c>
    </row>
    <row r="10" spans="1:16" ht="13.5" customHeight="1">
      <c r="A10" s="314"/>
      <c r="B10" s="314"/>
      <c r="C10" s="314"/>
      <c r="D10" s="317"/>
      <c r="E10" s="314"/>
      <c r="F10" s="45" t="s">
        <v>89</v>
      </c>
      <c r="G10" s="45" t="s">
        <v>99</v>
      </c>
      <c r="H10" s="161" t="s">
        <v>99</v>
      </c>
      <c r="I10" s="162" t="str">
        <f>IFERROR((COUNTIF('6 Develop Park ALOS Perf Eval '!$F$91:$AC$91,"Very Good")/COUNTIF('6 Develop Park ALOS Perf Eval '!$F$91:$AC$91,"&gt;0"))*100,"")</f>
        <v/>
      </c>
      <c r="J10" s="163">
        <v>90</v>
      </c>
      <c r="K10" s="163">
        <v>10</v>
      </c>
      <c r="L10" s="163" t="str">
        <f>IFERROR((COUNTIF('6 Develop Park ALOS Perf Eval '!$F$91:$AC$91,"Poor")/COUNTIF('6 Develop Park ALOS Perf Eval '!$F$91:$AC$91,"&gt;0"))*100,"")</f>
        <v/>
      </c>
      <c r="M10" s="164" t="str">
        <f>IFERROR((COUNTIF('6 Develop Park ALOS Perf Eval '!$F$91:$AC$91,"Very Poor")/COUNTIF('6 Develop Park ALOS Perf Eval '!$F$91:$AC$91,"&gt;0"))*100,"")</f>
        <v/>
      </c>
      <c r="N10" s="73" t="s">
        <v>106</v>
      </c>
      <c r="O10" s="145" t="s">
        <v>107</v>
      </c>
      <c r="P10" s="73" t="s">
        <v>107</v>
      </c>
    </row>
    <row r="11" spans="1:16" ht="13.5" customHeight="1">
      <c r="A11" s="314"/>
      <c r="B11" s="314"/>
      <c r="C11" s="314"/>
      <c r="D11" s="317"/>
      <c r="E11" s="314"/>
      <c r="F11" s="45" t="s">
        <v>90</v>
      </c>
      <c r="G11" s="45" t="s">
        <v>99</v>
      </c>
      <c r="H11" s="165" t="s">
        <v>108</v>
      </c>
      <c r="I11" s="166">
        <v>100</v>
      </c>
      <c r="J11" s="167" t="str">
        <f>IFERROR((COUNTIF('6 Develop Park ALOS Perf Eval '!$F$107:$AC$107,"Good")/COUNTIF('6 Develop Park ALOS Perf Eval '!$F$107:$AC$107,"&gt;0"))*100,"")</f>
        <v/>
      </c>
      <c r="K11" s="167" t="str">
        <f>IFERROR((COUNTIF('6 Develop Park ALOS Perf Eval '!$F$107:$AC$107,"Fair")/COUNTIF('6 Develop Park ALOS Perf Eval '!$F$107:$AC$107,"&gt;0"))*100,"")</f>
        <v/>
      </c>
      <c r="L11" s="167" t="str">
        <f>IFERROR((COUNTIF('6 Develop Park ALOS Perf Eval '!$F$107:$AC$107,"Poor")/COUNTIF('6 Develop Park ALOS Perf Eval '!$F$107:$AC$107,"&gt;0"))*100,"")</f>
        <v/>
      </c>
      <c r="M11" s="168" t="str">
        <f>IFERROR((COUNTIF('6 Develop Park ALOS Perf Eval '!$F$107:$AC$107,"Very Poor")/COUNTIF('6 Develop Park ALOS Perf Eval '!$F$107:$AC$107,"&gt;0"))*100,"")</f>
        <v/>
      </c>
      <c r="N11" s="73" t="s">
        <v>109</v>
      </c>
      <c r="O11" s="145" t="s">
        <v>102</v>
      </c>
      <c r="P11" s="73" t="s">
        <v>105</v>
      </c>
    </row>
    <row r="12" spans="1:16" ht="13.5" customHeight="1" thickBot="1">
      <c r="A12" s="314"/>
      <c r="B12" s="314"/>
      <c r="C12" s="314"/>
      <c r="D12" s="317"/>
      <c r="E12" s="314"/>
      <c r="F12" s="146" t="s">
        <v>91</v>
      </c>
      <c r="G12" s="45" t="s">
        <v>99</v>
      </c>
      <c r="H12" s="165" t="s">
        <v>100</v>
      </c>
      <c r="I12" s="169" t="str">
        <f>IFERROR((COUNTIF('6 Develop Park ALOS Perf Eval '!$F$115:$AC$115,"Very Good")/COUNTIF('6 Develop Park ALOS Perf Eval '!$F$115:$AC$115,"&gt;0"))*100,"")</f>
        <v/>
      </c>
      <c r="J12" s="170">
        <v>40</v>
      </c>
      <c r="K12" s="170" t="str">
        <f>IFERROR((COUNTIF('6 Develop Park ALOS Perf Eval '!$F$115:$AC$115,"Fair")/COUNTIF('6 Develop Park ALOS Perf Eval '!$F$115:$AC$115,"&gt;0"))*100,"")</f>
        <v/>
      </c>
      <c r="L12" s="170">
        <v>60</v>
      </c>
      <c r="M12" s="171" t="str">
        <f>IFERROR((COUNTIF('6 Develop Park ALOS Perf Eval '!$F$115:$AC$115,"Very v")/COUNTIF('6 Develop Park ALOS Perf Eval '!$F$115:$AC$115,"&gt;0"))*100,"")</f>
        <v/>
      </c>
      <c r="N12" s="74" t="s">
        <v>110</v>
      </c>
      <c r="O12" s="147" t="s">
        <v>111</v>
      </c>
      <c r="P12" s="74" t="s">
        <v>111</v>
      </c>
    </row>
    <row r="13" spans="1:16" ht="13.5" customHeight="1" thickBot="1">
      <c r="A13" s="314"/>
      <c r="B13" s="314"/>
      <c r="C13" s="314"/>
      <c r="D13" s="317"/>
      <c r="E13" s="316" t="s">
        <v>29</v>
      </c>
      <c r="F13" s="319" t="s">
        <v>87</v>
      </c>
      <c r="G13" s="320"/>
      <c r="H13" s="319" t="s">
        <v>87</v>
      </c>
      <c r="I13" s="321"/>
      <c r="J13" s="321"/>
      <c r="K13" s="321"/>
      <c r="L13" s="321"/>
      <c r="M13" s="320"/>
      <c r="N13" s="70" t="s">
        <v>95</v>
      </c>
      <c r="O13" s="141" t="s">
        <v>96</v>
      </c>
      <c r="P13" s="70" t="s">
        <v>97</v>
      </c>
    </row>
    <row r="14" spans="1:16" ht="13.5" customHeight="1" thickBot="1">
      <c r="A14" s="314"/>
      <c r="B14" s="314"/>
      <c r="C14" s="314"/>
      <c r="D14" s="317"/>
      <c r="E14" s="317"/>
      <c r="F14" s="71" t="s">
        <v>98</v>
      </c>
      <c r="G14" s="142" t="s">
        <v>99</v>
      </c>
      <c r="H14" s="157" t="s">
        <v>99</v>
      </c>
      <c r="I14" s="158" t="str">
        <f>IFERROR((COUNTIF('7 Natural Parks ALOS Perf Eval'!$F$33:$AC$33,"Very Good")/COUNTIF('7 Natural Parks ALOS Perf Eval'!$F$33:$AC$33,"&gt;0"))*100,"")</f>
        <v/>
      </c>
      <c r="J14" s="159">
        <v>60</v>
      </c>
      <c r="K14" s="159">
        <v>40</v>
      </c>
      <c r="L14" s="159" t="str">
        <f>IFERROR((COUNTIF('7 Natural Parks ALOS Perf Eval'!$F$33:$AC$33,"Poor")/COUNTIF('7 Natural Parks ALOS Perf Eval'!$F$33:$AC$33,"&gt;0"))*100,"")</f>
        <v/>
      </c>
      <c r="M14" s="160" t="str">
        <f>IFERROR((COUNTIF('7 Natural Parks ALOS Perf Eval'!$F$33:$AC$33,"Very Poor")/COUNTIF('7 Natural Parks ALOS Perf Eval'!$F$33:$AC$33,"&gt;0"))*100,"")</f>
        <v/>
      </c>
      <c r="N14" s="72" t="s">
        <v>101</v>
      </c>
      <c r="O14" s="144" t="s">
        <v>102</v>
      </c>
      <c r="P14" s="72" t="s">
        <v>102</v>
      </c>
    </row>
    <row r="15" spans="1:16" ht="13.5" customHeight="1" thickBot="1">
      <c r="A15" s="314"/>
      <c r="B15" s="314"/>
      <c r="C15" s="314"/>
      <c r="D15" s="317"/>
      <c r="E15" s="317"/>
      <c r="F15" s="322" t="s">
        <v>88</v>
      </c>
      <c r="G15" s="323"/>
      <c r="H15" s="322" t="s">
        <v>88</v>
      </c>
      <c r="I15" s="324"/>
      <c r="J15" s="324"/>
      <c r="K15" s="324"/>
      <c r="L15" s="324"/>
      <c r="M15" s="323"/>
      <c r="N15" s="73" t="s">
        <v>112</v>
      </c>
      <c r="O15" s="145" t="s">
        <v>104</v>
      </c>
      <c r="P15" s="73" t="s">
        <v>105</v>
      </c>
    </row>
    <row r="16" spans="1:16" ht="13.5" customHeight="1">
      <c r="A16" s="314"/>
      <c r="B16" s="314"/>
      <c r="C16" s="325"/>
      <c r="D16" s="317"/>
      <c r="E16" s="317"/>
      <c r="F16" s="45" t="s">
        <v>89</v>
      </c>
      <c r="G16" s="45" t="s">
        <v>99</v>
      </c>
      <c r="H16" s="161" t="s">
        <v>99</v>
      </c>
      <c r="I16" s="162" t="str">
        <f>IFERROR((COUNTIF('7 Natural Parks ALOS Perf Eval'!$F$54:$AC$54,"Very Good")/COUNTIF('7 Natural Parks ALOS Perf Eval'!$F$54:$AC$54,"&gt;0"))*100,"")</f>
        <v/>
      </c>
      <c r="J16" s="163">
        <v>100</v>
      </c>
      <c r="K16" s="163" t="str">
        <f>IFERROR((COUNTIF('7 Natural Parks ALOS Perf Eval'!$F$54:$AC$54,"Fair")/COUNTIF('7 Natural Parks ALOS Perf Eval'!$F$54:$AC$54,"&gt;0"))*100,"")</f>
        <v/>
      </c>
      <c r="L16" s="163" t="str">
        <f>IFERROR((COUNTIF('7 Natural Parks ALOS Perf Eval'!$F$54:$AC$54,"Poor")/COUNTIF('7 Natural Parks ALOS Perf Eval'!$F$54:$AC$54,"&gt;0"))*100,"")</f>
        <v/>
      </c>
      <c r="M16" s="164" t="str">
        <f>IFERROR((COUNTIF('7 Natural Parks ALOS Perf Eval'!$F$54:$AC$54,"Very Poor")/COUNTIF('7 Natural Parks ALOS Perf Eval'!$F$54:$AC$54,"&gt;0"))*100,"")</f>
        <v/>
      </c>
      <c r="N16" s="73" t="s">
        <v>113</v>
      </c>
      <c r="O16" s="145" t="s">
        <v>104</v>
      </c>
      <c r="P16" s="73" t="s">
        <v>104</v>
      </c>
    </row>
    <row r="17" spans="1:16" ht="13.5" customHeight="1">
      <c r="A17" s="314"/>
      <c r="B17" s="314"/>
      <c r="C17" s="326" t="s">
        <v>114</v>
      </c>
      <c r="D17" s="317"/>
      <c r="E17" s="317"/>
      <c r="F17" s="45" t="s">
        <v>90</v>
      </c>
      <c r="G17" s="45" t="s">
        <v>99</v>
      </c>
      <c r="H17" s="165" t="s">
        <v>99</v>
      </c>
      <c r="I17" s="166" t="str">
        <f>IFERROR((COUNTIF('7 Natural Parks ALOS Perf Eval'!$F$63:$AC$63,"Very Good")/COUNTIF('7 Natural Parks ALOS Perf Eval'!$F$63:$AC$63,"&gt;0"))*100,"")</f>
        <v/>
      </c>
      <c r="J17" s="167">
        <v>60</v>
      </c>
      <c r="K17" s="167">
        <v>40</v>
      </c>
      <c r="L17" s="167" t="str">
        <f>IFERROR((COUNTIF('7 Natural Parks ALOS Perf Eval'!$F$63:$AC$63,"Poor")/COUNTIF('7 Natural Parks ALOS Perf Eval'!$F$63:$AC$63,"&gt;0"))*100,"")</f>
        <v/>
      </c>
      <c r="M17" s="168" t="str">
        <f>IFERROR((COUNTIF('7 Natural Parks ALOS Perf Eval'!$F$63:$AC$63,"Very Poor")/COUNTIF('7 Natural Parks ALOS Perf Eval'!$F$63:$AC$63,"&gt;0"))*100,"")</f>
        <v/>
      </c>
      <c r="N17" s="73" t="s">
        <v>109</v>
      </c>
      <c r="O17" s="145" t="s">
        <v>102</v>
      </c>
      <c r="P17" s="73" t="s">
        <v>105</v>
      </c>
    </row>
    <row r="18" spans="1:16" ht="13.5" customHeight="1" thickBot="1">
      <c r="A18" s="314"/>
      <c r="B18" s="314"/>
      <c r="C18" s="314"/>
      <c r="D18" s="317"/>
      <c r="E18" s="318"/>
      <c r="F18" s="146" t="s">
        <v>91</v>
      </c>
      <c r="G18" s="45" t="s">
        <v>99</v>
      </c>
      <c r="H18" s="172" t="s">
        <v>99</v>
      </c>
      <c r="I18" s="169">
        <v>20</v>
      </c>
      <c r="J18" s="170">
        <v>80</v>
      </c>
      <c r="K18" s="170" t="str">
        <f>IFERROR((COUNTIF('7 Natural Parks ALOS Perf Eval'!$F$73:$AC$73,"Fair")/COUNTIF('7 Natural Parks ALOS Perf Eval'!$F$73:$AC$73,"&gt;0"))*100,"")</f>
        <v/>
      </c>
      <c r="L18" s="170" t="str">
        <f>IFERROR((COUNTIF('7 Natural Parks ALOS Perf Eval'!$F$73:$AC$73,"Poor")/COUNTIF('7 Natural Parks ALOS Perf Eval'!$F$73:$AC$73,"&gt;0"))*100,"")</f>
        <v/>
      </c>
      <c r="M18" s="171" t="str">
        <f>IFERROR((COUNTIF('7 Natural Parks ALOS Perf Eval'!$F$73:$AC$73,"Very Poor")/COUNTIF('7 Natural Parks ALOS Perf Eval'!$F$73:$AC$73,"&gt;0"))*100,"")</f>
        <v/>
      </c>
      <c r="N18" s="74" t="s">
        <v>115</v>
      </c>
      <c r="O18" s="147" t="s">
        <v>111</v>
      </c>
      <c r="P18" s="74" t="s">
        <v>111</v>
      </c>
    </row>
    <row r="19" spans="1:16" ht="13.5" customHeight="1" thickBot="1">
      <c r="A19" s="314"/>
      <c r="B19" s="314"/>
      <c r="C19" s="314"/>
      <c r="D19" s="317"/>
      <c r="E19" s="316" t="s">
        <v>32</v>
      </c>
      <c r="F19" s="319" t="s">
        <v>87</v>
      </c>
      <c r="G19" s="320"/>
      <c r="H19" s="319" t="s">
        <v>87</v>
      </c>
      <c r="I19" s="321"/>
      <c r="J19" s="321"/>
      <c r="K19" s="321"/>
      <c r="L19" s="321"/>
      <c r="M19" s="320"/>
      <c r="N19" s="70" t="s">
        <v>95</v>
      </c>
      <c r="O19" s="141" t="s">
        <v>96</v>
      </c>
      <c r="P19" s="70" t="s">
        <v>97</v>
      </c>
    </row>
    <row r="20" spans="1:16" ht="13.5" customHeight="1" thickBot="1">
      <c r="A20" s="314"/>
      <c r="B20" s="314"/>
      <c r="C20" s="314"/>
      <c r="D20" s="317"/>
      <c r="E20" s="317"/>
      <c r="F20" s="71" t="s">
        <v>98</v>
      </c>
      <c r="G20" s="142" t="s">
        <v>99</v>
      </c>
      <c r="H20" s="157" t="s">
        <v>100</v>
      </c>
      <c r="I20" s="158"/>
      <c r="J20" s="159"/>
      <c r="K20" s="159">
        <v>60</v>
      </c>
      <c r="L20" s="159">
        <v>40</v>
      </c>
      <c r="M20" s="160"/>
      <c r="N20" s="72" t="s">
        <v>101</v>
      </c>
      <c r="O20" s="144" t="s">
        <v>102</v>
      </c>
      <c r="P20" s="72" t="s">
        <v>102</v>
      </c>
    </row>
    <row r="21" spans="1:16" ht="13.5" customHeight="1" thickBot="1">
      <c r="A21" s="314"/>
      <c r="B21" s="314"/>
      <c r="C21" s="314"/>
      <c r="D21" s="317"/>
      <c r="E21" s="317"/>
      <c r="F21" s="322" t="s">
        <v>88</v>
      </c>
      <c r="G21" s="323"/>
      <c r="H21" s="322" t="s">
        <v>88</v>
      </c>
      <c r="I21" s="324"/>
      <c r="J21" s="324"/>
      <c r="K21" s="324"/>
      <c r="L21" s="324"/>
      <c r="M21" s="323"/>
      <c r="N21" s="73" t="s">
        <v>112</v>
      </c>
      <c r="O21" s="145" t="s">
        <v>104</v>
      </c>
      <c r="P21" s="73" t="s">
        <v>105</v>
      </c>
    </row>
    <row r="22" spans="1:16" ht="13.5" customHeight="1">
      <c r="A22" s="314"/>
      <c r="B22" s="314"/>
      <c r="C22" s="314"/>
      <c r="D22" s="317"/>
      <c r="E22" s="317"/>
      <c r="F22" s="45" t="s">
        <v>89</v>
      </c>
      <c r="G22" s="45" t="s">
        <v>99</v>
      </c>
      <c r="H22" s="128" t="s">
        <v>100</v>
      </c>
      <c r="I22" s="192">
        <v>2</v>
      </c>
      <c r="J22" s="193">
        <v>66</v>
      </c>
      <c r="K22" s="193">
        <v>5</v>
      </c>
      <c r="L22" s="193">
        <v>22</v>
      </c>
      <c r="M22" s="194">
        <v>6</v>
      </c>
      <c r="N22" s="73" t="s">
        <v>106</v>
      </c>
      <c r="O22" s="145" t="s">
        <v>107</v>
      </c>
      <c r="P22" s="73" t="s">
        <v>107</v>
      </c>
    </row>
    <row r="23" spans="1:16" ht="13.5" customHeight="1">
      <c r="A23" s="314"/>
      <c r="B23" s="314"/>
      <c r="C23" s="314"/>
      <c r="D23" s="317"/>
      <c r="E23" s="317"/>
      <c r="F23" s="45" t="s">
        <v>90</v>
      </c>
      <c r="G23" s="45" t="s">
        <v>99</v>
      </c>
      <c r="H23" s="127" t="s">
        <v>99</v>
      </c>
      <c r="I23" s="195"/>
      <c r="J23" s="196">
        <v>80</v>
      </c>
      <c r="K23" s="196">
        <v>10</v>
      </c>
      <c r="L23" s="196">
        <v>10</v>
      </c>
      <c r="M23" s="197"/>
      <c r="N23" s="73" t="s">
        <v>109</v>
      </c>
      <c r="O23" s="145" t="s">
        <v>102</v>
      </c>
      <c r="P23" s="73" t="s">
        <v>105</v>
      </c>
    </row>
    <row r="24" spans="1:16" ht="13.5" customHeight="1" thickBot="1">
      <c r="A24" s="314"/>
      <c r="B24" s="314"/>
      <c r="C24" s="315"/>
      <c r="D24" s="318"/>
      <c r="E24" s="318"/>
      <c r="F24" s="146" t="s">
        <v>91</v>
      </c>
      <c r="G24" s="45" t="s">
        <v>99</v>
      </c>
      <c r="H24" s="165" t="s">
        <v>99</v>
      </c>
      <c r="I24" s="195"/>
      <c r="J24" s="196">
        <v>100</v>
      </c>
      <c r="K24" s="196">
        <v>50</v>
      </c>
      <c r="L24" s="196">
        <v>50</v>
      </c>
      <c r="M24" s="197"/>
      <c r="N24" s="74" t="s">
        <v>110</v>
      </c>
      <c r="O24" s="147" t="s">
        <v>111</v>
      </c>
      <c r="P24" s="74" t="s">
        <v>111</v>
      </c>
    </row>
    <row r="25" spans="1:16" ht="13.5" customHeight="1" thickBot="1">
      <c r="A25" s="314"/>
      <c r="B25" s="314"/>
      <c r="C25" s="313" t="s">
        <v>116</v>
      </c>
      <c r="D25" s="316" t="s">
        <v>117</v>
      </c>
      <c r="E25" s="316" t="s">
        <v>118</v>
      </c>
      <c r="F25" s="319" t="s">
        <v>87</v>
      </c>
      <c r="G25" s="320"/>
      <c r="H25" s="319" t="s">
        <v>87</v>
      </c>
      <c r="I25" s="321"/>
      <c r="J25" s="321"/>
      <c r="K25" s="321"/>
      <c r="L25" s="321"/>
      <c r="M25" s="320"/>
      <c r="N25" s="72" t="s">
        <v>119</v>
      </c>
      <c r="O25" s="151" t="s">
        <v>111</v>
      </c>
      <c r="P25" s="78" t="s">
        <v>111</v>
      </c>
    </row>
    <row r="26" spans="1:16" ht="13.5" customHeight="1" thickBot="1">
      <c r="A26" s="314"/>
      <c r="B26" s="314"/>
      <c r="C26" s="314"/>
      <c r="D26" s="317"/>
      <c r="E26" s="317"/>
      <c r="F26" s="71" t="s">
        <v>120</v>
      </c>
      <c r="G26" s="142" t="s">
        <v>99</v>
      </c>
      <c r="H26" s="157" t="s">
        <v>100</v>
      </c>
      <c r="I26" s="158"/>
      <c r="J26" s="159"/>
      <c r="K26" s="159">
        <v>100</v>
      </c>
      <c r="L26" s="159"/>
      <c r="M26" s="160"/>
      <c r="N26" s="73" t="s">
        <v>121</v>
      </c>
      <c r="O26" s="149" t="s">
        <v>104</v>
      </c>
      <c r="P26" s="76" t="s">
        <v>104</v>
      </c>
    </row>
    <row r="27" spans="1:16" ht="13.5" customHeight="1" thickBot="1">
      <c r="A27" s="314"/>
      <c r="B27" s="314"/>
      <c r="C27" s="314"/>
      <c r="D27" s="317"/>
      <c r="E27" s="317"/>
      <c r="F27" s="322" t="s">
        <v>88</v>
      </c>
      <c r="G27" s="323"/>
      <c r="H27" s="322" t="s">
        <v>88</v>
      </c>
      <c r="I27" s="324"/>
      <c r="J27" s="324"/>
      <c r="K27" s="324"/>
      <c r="L27" s="324"/>
      <c r="M27" s="323"/>
      <c r="N27" s="73" t="s">
        <v>122</v>
      </c>
      <c r="O27" s="149" t="s">
        <v>105</v>
      </c>
      <c r="P27" s="76" t="s">
        <v>105</v>
      </c>
    </row>
    <row r="28" spans="1:16" ht="13.5" customHeight="1">
      <c r="A28" s="314"/>
      <c r="B28" s="314"/>
      <c r="C28" s="314"/>
      <c r="D28" s="317"/>
      <c r="E28" s="317"/>
      <c r="F28" s="45" t="s">
        <v>89</v>
      </c>
      <c r="G28" s="45" t="s">
        <v>99</v>
      </c>
      <c r="H28" s="161" t="s">
        <v>100</v>
      </c>
      <c r="I28" s="162"/>
      <c r="J28" s="163">
        <v>20</v>
      </c>
      <c r="K28" s="163">
        <v>80</v>
      </c>
      <c r="L28" s="163"/>
      <c r="M28" s="164"/>
      <c r="N28" s="73" t="s">
        <v>101</v>
      </c>
      <c r="O28" s="149" t="s">
        <v>102</v>
      </c>
      <c r="P28" s="76" t="s">
        <v>102</v>
      </c>
    </row>
    <row r="29" spans="1:16" ht="13.5" customHeight="1">
      <c r="A29" s="314"/>
      <c r="B29" s="314"/>
      <c r="C29" s="314"/>
      <c r="D29" s="317"/>
      <c r="E29" s="317"/>
      <c r="F29" s="45" t="s">
        <v>90</v>
      </c>
      <c r="G29" s="45" t="s">
        <v>99</v>
      </c>
      <c r="H29" s="165" t="s">
        <v>99</v>
      </c>
      <c r="I29" s="166"/>
      <c r="J29" s="167">
        <v>90</v>
      </c>
      <c r="K29" s="167">
        <v>10</v>
      </c>
      <c r="L29" s="167"/>
      <c r="M29" s="168"/>
      <c r="N29" s="73" t="s">
        <v>123</v>
      </c>
      <c r="O29" s="149"/>
      <c r="P29" s="76"/>
    </row>
    <row r="30" spans="1:16" ht="13.5" customHeight="1" thickBot="1">
      <c r="A30" s="314"/>
      <c r="B30" s="314"/>
      <c r="C30" s="325"/>
      <c r="D30" s="317"/>
      <c r="E30" s="318"/>
      <c r="F30" s="146" t="s">
        <v>91</v>
      </c>
      <c r="G30" s="45" t="s">
        <v>99</v>
      </c>
      <c r="H30" s="172" t="s">
        <v>124</v>
      </c>
      <c r="I30" s="169" t="str">
        <f>IFERROR((COUNTIF(#REF!,"Very Good")/COUNTIF(#REF!,"&gt;0"))*100,"")</f>
        <v/>
      </c>
      <c r="J30" s="170" t="str">
        <f>IFERROR((COUNTIF(#REF!,"Good")/COUNTIF(#REF!,"&gt;0"))*100,"")</f>
        <v/>
      </c>
      <c r="K30" s="170">
        <v>50</v>
      </c>
      <c r="L30" s="170">
        <v>50</v>
      </c>
      <c r="M30" s="171" t="str">
        <f>IFERROR((COUNTIF(#REF!,"Very Poor")/COUNTIF(#REF!,"&gt;0"))*100,"")</f>
        <v/>
      </c>
      <c r="N30" s="75"/>
      <c r="O30" s="150"/>
      <c r="P30" s="77"/>
    </row>
    <row r="31" spans="1:16" ht="13.5" customHeight="1" thickBot="1">
      <c r="A31" s="314"/>
      <c r="B31" s="314"/>
      <c r="C31" s="314" t="s">
        <v>125</v>
      </c>
      <c r="D31" s="317"/>
      <c r="E31" s="316" t="s">
        <v>126</v>
      </c>
      <c r="F31" s="319" t="s">
        <v>87</v>
      </c>
      <c r="G31" s="320"/>
      <c r="H31" s="319" t="s">
        <v>87</v>
      </c>
      <c r="I31" s="321"/>
      <c r="J31" s="321"/>
      <c r="K31" s="321"/>
      <c r="L31" s="321"/>
      <c r="M31" s="320"/>
      <c r="N31" s="72" t="s">
        <v>119</v>
      </c>
      <c r="O31" s="151" t="s">
        <v>111</v>
      </c>
      <c r="P31" s="78" t="s">
        <v>111</v>
      </c>
    </row>
    <row r="32" spans="1:16" ht="13.5" customHeight="1" thickBot="1">
      <c r="A32" s="314"/>
      <c r="B32" s="314"/>
      <c r="C32" s="314"/>
      <c r="D32" s="317"/>
      <c r="E32" s="317"/>
      <c r="F32" s="71" t="s">
        <v>120</v>
      </c>
      <c r="G32" s="142" t="s">
        <v>99</v>
      </c>
      <c r="H32" s="157" t="s">
        <v>100</v>
      </c>
      <c r="I32" s="158" t="str">
        <f>IFERROR((COUNTIF(#REF!,"Very Good")/COUNTIF(#REF!,"&gt;0"))*100,"")</f>
        <v/>
      </c>
      <c r="J32" s="159">
        <v>50</v>
      </c>
      <c r="K32" s="159">
        <v>50</v>
      </c>
      <c r="L32" s="159" t="str">
        <f>IFERROR((COUNTIF(#REF!,"Poor")/COUNTIF(#REF!,"&gt;0"))*100,"")</f>
        <v/>
      </c>
      <c r="M32" s="160" t="str">
        <f>IFERROR((COUNTIF(#REF!,"Very Poor")/COUNTIF(#REF!,"&gt;0"))*100,"")</f>
        <v/>
      </c>
      <c r="N32" s="73" t="s">
        <v>121</v>
      </c>
      <c r="O32" s="149" t="s">
        <v>104</v>
      </c>
      <c r="P32" s="76" t="s">
        <v>104</v>
      </c>
    </row>
    <row r="33" spans="1:16" ht="13.5" customHeight="1" thickBot="1">
      <c r="A33" s="314"/>
      <c r="B33" s="314"/>
      <c r="C33" s="314"/>
      <c r="D33" s="317"/>
      <c r="E33" s="317"/>
      <c r="F33" s="322" t="s">
        <v>88</v>
      </c>
      <c r="G33" s="323"/>
      <c r="H33" s="322" t="s">
        <v>88</v>
      </c>
      <c r="I33" s="324"/>
      <c r="J33" s="324"/>
      <c r="K33" s="324"/>
      <c r="L33" s="324"/>
      <c r="M33" s="323"/>
      <c r="N33" s="73" t="s">
        <v>122</v>
      </c>
      <c r="O33" s="149" t="s">
        <v>105</v>
      </c>
      <c r="P33" s="76" t="s">
        <v>105</v>
      </c>
    </row>
    <row r="34" spans="1:16" ht="13.5" customHeight="1">
      <c r="A34" s="314"/>
      <c r="B34" s="314"/>
      <c r="C34" s="314"/>
      <c r="D34" s="317"/>
      <c r="E34" s="317"/>
      <c r="F34" s="45" t="s">
        <v>89</v>
      </c>
      <c r="G34" s="45" t="s">
        <v>99</v>
      </c>
      <c r="H34" s="161" t="s">
        <v>99</v>
      </c>
      <c r="I34" s="162">
        <v>40</v>
      </c>
      <c r="J34" s="163">
        <v>60</v>
      </c>
      <c r="K34" s="163" t="str">
        <f>IFERROR((COUNTIF(#REF!,"Fair")/COUNTIF(#REF!,"&gt;0"))*100,"")</f>
        <v/>
      </c>
      <c r="L34" s="163" t="str">
        <f>IFERROR((COUNTIF(#REF!,"Poor")/COUNTIF(#REF!,"&gt;0"))*100,"")</f>
        <v/>
      </c>
      <c r="M34" s="164" t="str">
        <f>IFERROR((COUNTIF(#REF!,"Poor")/COUNTIF(#REF!,"&gt;0"))*100,"")</f>
        <v/>
      </c>
      <c r="N34" s="73" t="s">
        <v>101</v>
      </c>
      <c r="O34" s="149" t="s">
        <v>102</v>
      </c>
      <c r="P34" s="76" t="s">
        <v>102</v>
      </c>
    </row>
    <row r="35" spans="1:16" ht="13.5" customHeight="1">
      <c r="A35" s="314"/>
      <c r="B35" s="314"/>
      <c r="C35" s="314"/>
      <c r="D35" s="317"/>
      <c r="E35" s="317"/>
      <c r="F35" s="45" t="s">
        <v>90</v>
      </c>
      <c r="G35" s="45" t="s">
        <v>99</v>
      </c>
      <c r="H35" s="165" t="s">
        <v>99</v>
      </c>
      <c r="I35" s="166">
        <v>10</v>
      </c>
      <c r="J35" s="167">
        <v>90</v>
      </c>
      <c r="K35" s="167" t="str">
        <f>IFERROR((COUNTIF(#REF!,"Fair")/COUNTIF(#REF!,"&gt;0"))*100,"")</f>
        <v/>
      </c>
      <c r="L35" s="167" t="str">
        <f>IFERROR((COUNTIF(#REF!,"Poor")/COUNTIF(#REF!,"&gt;0"))*100,"")</f>
        <v/>
      </c>
      <c r="M35" s="168" t="str">
        <f>IFERROR((COUNTIF(#REF!,"Poor")/COUNTIF(#REF!,"&gt;0"))*100,"")</f>
        <v/>
      </c>
      <c r="N35" s="73" t="s">
        <v>127</v>
      </c>
      <c r="O35" s="149"/>
      <c r="P35" s="76"/>
    </row>
    <row r="36" spans="1:16" ht="13.5" customHeight="1" thickBot="1">
      <c r="A36" s="314"/>
      <c r="B36" s="314"/>
      <c r="C36" s="315"/>
      <c r="D36" s="317"/>
      <c r="E36" s="318"/>
      <c r="F36" s="146" t="s">
        <v>91</v>
      </c>
      <c r="G36" s="45" t="s">
        <v>99</v>
      </c>
      <c r="H36" s="172" t="s">
        <v>100</v>
      </c>
      <c r="I36" s="169" t="str">
        <f>IFERROR((COUNTIF(#REF!,"Very Good")/COUNTIF(#REF!,"&gt;0"))*100,"")</f>
        <v/>
      </c>
      <c r="J36" s="170">
        <v>40</v>
      </c>
      <c r="K36" s="170">
        <v>50</v>
      </c>
      <c r="L36" s="170">
        <v>10</v>
      </c>
      <c r="M36" s="171" t="str">
        <f>IFERROR((COUNTIF(#REF!,"Poor")/COUNTIF(#REF!,"&gt;0"))*100,"")</f>
        <v/>
      </c>
      <c r="N36" s="75" t="s">
        <v>123</v>
      </c>
      <c r="O36" s="150"/>
      <c r="P36" s="77"/>
    </row>
    <row r="37" spans="1:16" ht="13.5" customHeight="1" thickBot="1">
      <c r="A37" s="314"/>
      <c r="B37" s="314" t="s">
        <v>128</v>
      </c>
      <c r="C37" s="313" t="s">
        <v>129</v>
      </c>
      <c r="D37" s="316" t="s">
        <v>130</v>
      </c>
      <c r="E37" s="316" t="s">
        <v>41</v>
      </c>
      <c r="F37" s="319" t="s">
        <v>87</v>
      </c>
      <c r="G37" s="320"/>
      <c r="H37" s="319" t="s">
        <v>87</v>
      </c>
      <c r="I37" s="321"/>
      <c r="J37" s="321"/>
      <c r="K37" s="321"/>
      <c r="L37" s="321"/>
      <c r="M37" s="320"/>
      <c r="N37" s="70" t="s">
        <v>131</v>
      </c>
      <c r="O37" s="141" t="s">
        <v>132</v>
      </c>
      <c r="P37" s="70" t="s">
        <v>111</v>
      </c>
    </row>
    <row r="38" spans="1:16" ht="13.5" customHeight="1" thickBot="1">
      <c r="A38" s="314"/>
      <c r="B38" s="314"/>
      <c r="C38" s="314"/>
      <c r="D38" s="317"/>
      <c r="E38" s="317"/>
      <c r="F38" s="71" t="s">
        <v>133</v>
      </c>
      <c r="G38" s="142" t="s">
        <v>99</v>
      </c>
      <c r="H38" s="157" t="s">
        <v>100</v>
      </c>
      <c r="I38" s="158" t="str">
        <f>IFERROR((COUNTIF('6 Develop Park ALOS Perf Eval '!$F$59:$AC$59,"Very Good")/COUNTIF('6 Develop Park ALOS Perf Eval '!$F$59:$AC$59,"&gt;0"))*100,"")</f>
        <v/>
      </c>
      <c r="J38" s="159" t="str">
        <f>IFERROR((COUNTIF('6 Develop Park ALOS Perf Eval '!$F$59:$AC$59,"Good")/COUNTIF('6 Develop Park ALOS Perf Eval '!$F$59:$AC$59,"&gt;0"))*100,"")</f>
        <v/>
      </c>
      <c r="K38" s="159">
        <v>100</v>
      </c>
      <c r="L38" s="159" t="str">
        <f>IFERROR((COUNTIF('6 Develop Park ALOS Perf Eval '!$F$59:$AC$59,"Poor")/COUNTIF('6 Develop Park ALOS Perf Eval '!$F$59:$AC$59,"&gt;0"))*100,"")</f>
        <v/>
      </c>
      <c r="M38" s="160" t="str">
        <f>IFERROR((COUNTIF('6 Develop Park ALOS Perf Eval '!$F$59:$AC$59,"Very Poor")/COUNTIF('6 Develop Park ALOS Perf Eval '!$F$59:$AC$59,"&gt;0"))*100,"")</f>
        <v/>
      </c>
      <c r="N38" s="72" t="s">
        <v>123</v>
      </c>
      <c r="O38" s="144" t="s">
        <v>134</v>
      </c>
      <c r="P38" s="72" t="s">
        <v>135</v>
      </c>
    </row>
    <row r="39" spans="1:16" ht="13.5" customHeight="1" thickBot="1">
      <c r="A39" s="314"/>
      <c r="B39" s="314"/>
      <c r="C39" s="314"/>
      <c r="D39" s="317"/>
      <c r="E39" s="317"/>
      <c r="F39" s="322" t="s">
        <v>88</v>
      </c>
      <c r="G39" s="323"/>
      <c r="H39" s="322" t="s">
        <v>88</v>
      </c>
      <c r="I39" s="324"/>
      <c r="J39" s="324"/>
      <c r="K39" s="324"/>
      <c r="L39" s="324"/>
      <c r="M39" s="323"/>
      <c r="N39" s="73" t="s">
        <v>136</v>
      </c>
      <c r="O39" s="145" t="s">
        <v>137</v>
      </c>
      <c r="P39" s="73" t="s">
        <v>138</v>
      </c>
    </row>
    <row r="40" spans="1:16" ht="13.5" customHeight="1">
      <c r="A40" s="314"/>
      <c r="B40" s="314"/>
      <c r="C40" s="314"/>
      <c r="D40" s="317"/>
      <c r="E40" s="317"/>
      <c r="F40" s="45" t="s">
        <v>89</v>
      </c>
      <c r="G40" s="45" t="s">
        <v>99</v>
      </c>
      <c r="H40" s="161" t="s">
        <v>99</v>
      </c>
      <c r="I40" s="162" t="str">
        <f>IFERROR((COUNTIF('6 Develop Park ALOS Perf Eval '!$F$91:$AC$91,"Very Good")/COUNTIF('6 Develop Park ALOS Perf Eval '!$F$91:$AC$91,"&gt;0"))*100,"")</f>
        <v/>
      </c>
      <c r="J40" s="163">
        <v>90</v>
      </c>
      <c r="K40" s="163">
        <v>10</v>
      </c>
      <c r="L40" s="163" t="str">
        <f>IFERROR((COUNTIF('6 Develop Park ALOS Perf Eval '!$F$91:$AC$91,"Poor")/COUNTIF('6 Develop Park ALOS Perf Eval '!$F$91:$AC$91,"&gt;0"))*100,"")</f>
        <v/>
      </c>
      <c r="M40" s="164" t="str">
        <f>IFERROR((COUNTIF('6 Develop Park ALOS Perf Eval '!$F$91:$AC$91,"Very Poor")/COUNTIF('6 Develop Park ALOS Perf Eval '!$F$91:$AC$91,"&gt;0"))*100,"")</f>
        <v/>
      </c>
      <c r="N40" s="73" t="s">
        <v>127</v>
      </c>
      <c r="O40" s="145"/>
      <c r="P40" s="73"/>
    </row>
    <row r="41" spans="1:16" ht="13.5" customHeight="1">
      <c r="A41" s="314"/>
      <c r="B41" s="314"/>
      <c r="C41" s="314"/>
      <c r="D41" s="317"/>
      <c r="E41" s="317"/>
      <c r="F41" s="45" t="s">
        <v>90</v>
      </c>
      <c r="G41" s="45" t="s">
        <v>99</v>
      </c>
      <c r="H41" s="165" t="s">
        <v>108</v>
      </c>
      <c r="I41" s="166">
        <v>100</v>
      </c>
      <c r="J41" s="167" t="str">
        <f>IFERROR((COUNTIF('6 Develop Park ALOS Perf Eval '!$F$107:$AC$107,"Good")/COUNTIF('6 Develop Park ALOS Perf Eval '!$F$107:$AC$107,"&gt;0"))*100,"")</f>
        <v/>
      </c>
      <c r="K41" s="167" t="str">
        <f>IFERROR((COUNTIF('6 Develop Park ALOS Perf Eval '!$F$107:$AC$107,"Fair")/COUNTIF('6 Develop Park ALOS Perf Eval '!$F$107:$AC$107,"&gt;0"))*100,"")</f>
        <v/>
      </c>
      <c r="L41" s="167" t="str">
        <f>IFERROR((COUNTIF('6 Develop Park ALOS Perf Eval '!$F$107:$AC$107,"Poor")/COUNTIF('6 Develop Park ALOS Perf Eval '!$F$107:$AC$107,"&gt;0"))*100,"")</f>
        <v/>
      </c>
      <c r="M41" s="168" t="str">
        <f>IFERROR((COUNTIF('6 Develop Park ALOS Perf Eval '!$F$107:$AC$107,"Very Poor")/COUNTIF('6 Develop Park ALOS Perf Eval '!$F$107:$AC$107,"&gt;0"))*100,"")</f>
        <v/>
      </c>
      <c r="N41" s="73"/>
      <c r="O41" s="145"/>
      <c r="P41" s="73"/>
    </row>
    <row r="42" spans="1:16" ht="13.5" customHeight="1" thickBot="1">
      <c r="A42" s="314"/>
      <c r="B42" s="314"/>
      <c r="C42" s="314"/>
      <c r="D42" s="317"/>
      <c r="E42" s="318"/>
      <c r="F42" s="146" t="s">
        <v>91</v>
      </c>
      <c r="G42" s="45" t="s">
        <v>99</v>
      </c>
      <c r="H42" s="165" t="s">
        <v>100</v>
      </c>
      <c r="I42" s="169" t="str">
        <f>IFERROR((COUNTIF('6 Develop Park ALOS Perf Eval '!$F$115:$AC$115,"Very Good")/COUNTIF('6 Develop Park ALOS Perf Eval '!$F$115:$AC$115,"&gt;0"))*100,"")</f>
        <v/>
      </c>
      <c r="J42" s="170">
        <v>40</v>
      </c>
      <c r="K42" s="170" t="str">
        <f>IFERROR((COUNTIF('6 Develop Park ALOS Perf Eval '!$F$115:$AC$115,"Fair")/COUNTIF('6 Develop Park ALOS Perf Eval '!$F$115:$AC$115,"&gt;0"))*100,"")</f>
        <v/>
      </c>
      <c r="L42" s="170">
        <v>60</v>
      </c>
      <c r="M42" s="171" t="str">
        <f>IFERROR((COUNTIF('6 Develop Park ALOS Perf Eval '!$F$115:$AC$115,"Very v")/COUNTIF('6 Develop Park ALOS Perf Eval '!$F$115:$AC$115,"&gt;0"))*100,"")</f>
        <v/>
      </c>
      <c r="N42" s="74"/>
      <c r="O42" s="147"/>
      <c r="P42" s="74"/>
    </row>
    <row r="43" spans="1:16" ht="13.5" customHeight="1" thickBot="1">
      <c r="A43" s="314"/>
      <c r="B43" s="314"/>
      <c r="C43" s="314"/>
      <c r="D43" s="317"/>
      <c r="E43" s="316" t="s">
        <v>46</v>
      </c>
      <c r="F43" s="319" t="s">
        <v>87</v>
      </c>
      <c r="G43" s="320"/>
      <c r="H43" s="319" t="s">
        <v>87</v>
      </c>
      <c r="I43" s="321"/>
      <c r="J43" s="321"/>
      <c r="K43" s="321"/>
      <c r="L43" s="321"/>
      <c r="M43" s="320"/>
      <c r="N43" s="72" t="s">
        <v>131</v>
      </c>
      <c r="O43" s="144" t="s">
        <v>102</v>
      </c>
      <c r="P43" s="72" t="s">
        <v>105</v>
      </c>
    </row>
    <row r="44" spans="1:16" ht="13.5" customHeight="1" thickBot="1">
      <c r="A44" s="314"/>
      <c r="B44" s="314"/>
      <c r="C44" s="314"/>
      <c r="D44" s="317"/>
      <c r="E44" s="317"/>
      <c r="F44" s="71" t="s">
        <v>133</v>
      </c>
      <c r="G44" s="142" t="s">
        <v>99</v>
      </c>
      <c r="H44" s="157" t="s">
        <v>100</v>
      </c>
      <c r="I44" s="158" t="str">
        <f>IFERROR((COUNTIF('6 Develop Park ALOS Perf Eval '!$F$59:$AC$59,"Very Good")/COUNTIF('6 Develop Park ALOS Perf Eval '!$F$59:$AC$59,"&gt;0"))*100,"")</f>
        <v/>
      </c>
      <c r="J44" s="159" t="str">
        <f>IFERROR((COUNTIF('6 Develop Park ALOS Perf Eval '!$F$59:$AC$59,"Good")/COUNTIF('6 Develop Park ALOS Perf Eval '!$F$59:$AC$59,"&gt;0"))*100,"")</f>
        <v/>
      </c>
      <c r="K44" s="159">
        <v>100</v>
      </c>
      <c r="L44" s="159" t="str">
        <f>IFERROR((COUNTIF('6 Develop Park ALOS Perf Eval '!$F$59:$AC$59,"Poor")/COUNTIF('6 Develop Park ALOS Perf Eval '!$F$59:$AC$59,"&gt;0"))*100,"")</f>
        <v/>
      </c>
      <c r="M44" s="160" t="str">
        <f>IFERROR((COUNTIF('6 Develop Park ALOS Perf Eval '!$F$59:$AC$59,"Very Poor")/COUNTIF('6 Develop Park ALOS Perf Eval '!$F$59:$AC$59,"&gt;0"))*100,"")</f>
        <v/>
      </c>
      <c r="N44" s="73" t="s">
        <v>139</v>
      </c>
      <c r="O44" s="145" t="s">
        <v>102</v>
      </c>
      <c r="P44" s="73" t="s">
        <v>102</v>
      </c>
    </row>
    <row r="45" spans="1:16" ht="13.5" customHeight="1" thickBot="1">
      <c r="A45" s="314"/>
      <c r="B45" s="314"/>
      <c r="C45" s="325"/>
      <c r="D45" s="317"/>
      <c r="E45" s="317"/>
      <c r="F45" s="322" t="s">
        <v>88</v>
      </c>
      <c r="G45" s="323"/>
      <c r="H45" s="322" t="s">
        <v>88</v>
      </c>
      <c r="I45" s="324"/>
      <c r="J45" s="324"/>
      <c r="K45" s="324"/>
      <c r="L45" s="324"/>
      <c r="M45" s="323"/>
      <c r="N45" s="73" t="s">
        <v>140</v>
      </c>
      <c r="O45" s="145" t="s">
        <v>102</v>
      </c>
      <c r="P45" s="73" t="s">
        <v>102</v>
      </c>
    </row>
    <row r="46" spans="1:16" ht="13.5" customHeight="1">
      <c r="A46" s="314"/>
      <c r="B46" s="314"/>
      <c r="C46" s="314" t="s">
        <v>141</v>
      </c>
      <c r="D46" s="317"/>
      <c r="E46" s="317"/>
      <c r="F46" s="45" t="s">
        <v>89</v>
      </c>
      <c r="G46" s="45" t="s">
        <v>99</v>
      </c>
      <c r="H46" s="161" t="s">
        <v>99</v>
      </c>
      <c r="I46" s="162" t="str">
        <f>IFERROR((COUNTIF('6 Develop Park ALOS Perf Eval '!$F$91:$AC$91,"Very Good")/COUNTIF('6 Develop Park ALOS Perf Eval '!$F$91:$AC$91,"&gt;0"))*100,"")</f>
        <v/>
      </c>
      <c r="J46" s="163">
        <v>90</v>
      </c>
      <c r="K46" s="163">
        <v>10</v>
      </c>
      <c r="L46" s="163" t="str">
        <f>IFERROR((COUNTIF('6 Develop Park ALOS Perf Eval '!$F$91:$AC$91,"Poor")/COUNTIF('6 Develop Park ALOS Perf Eval '!$F$91:$AC$91,"&gt;0"))*100,"")</f>
        <v/>
      </c>
      <c r="M46" s="164" t="str">
        <f>IFERROR((COUNTIF('6 Develop Park ALOS Perf Eval '!$F$91:$AC$91,"Very Poor")/COUNTIF('6 Develop Park ALOS Perf Eval '!$F$91:$AC$91,"&gt;0"))*100,"")</f>
        <v/>
      </c>
      <c r="N46" s="73"/>
      <c r="O46" s="145" t="s">
        <v>111</v>
      </c>
      <c r="P46" s="73" t="s">
        <v>111</v>
      </c>
    </row>
    <row r="47" spans="1:16" ht="13.5" customHeight="1">
      <c r="A47" s="314"/>
      <c r="B47" s="314"/>
      <c r="C47" s="314"/>
      <c r="D47" s="317"/>
      <c r="E47" s="317"/>
      <c r="F47" s="45" t="s">
        <v>90</v>
      </c>
      <c r="G47" s="45" t="s">
        <v>99</v>
      </c>
      <c r="H47" s="165" t="s">
        <v>108</v>
      </c>
      <c r="I47" s="166">
        <v>100</v>
      </c>
      <c r="J47" s="167" t="str">
        <f>IFERROR((COUNTIF('6 Develop Park ALOS Perf Eval '!$F$107:$AC$107,"Good")/COUNTIF('6 Develop Park ALOS Perf Eval '!$F$107:$AC$107,"&gt;0"))*100,"")</f>
        <v/>
      </c>
      <c r="K47" s="167" t="str">
        <f>IFERROR((COUNTIF('6 Develop Park ALOS Perf Eval '!$F$107:$AC$107,"Fair")/COUNTIF('6 Develop Park ALOS Perf Eval '!$F$107:$AC$107,"&gt;0"))*100,"")</f>
        <v/>
      </c>
      <c r="L47" s="167" t="str">
        <f>IFERROR((COUNTIF('6 Develop Park ALOS Perf Eval '!$F$107:$AC$107,"Poor")/COUNTIF('6 Develop Park ALOS Perf Eval '!$F$107:$AC$107,"&gt;0"))*100,"")</f>
        <v/>
      </c>
      <c r="M47" s="168" t="str">
        <f>IFERROR((COUNTIF('6 Develop Park ALOS Perf Eval '!$F$107:$AC$107,"Very Poor")/COUNTIF('6 Develop Park ALOS Perf Eval '!$F$107:$AC$107,"&gt;0"))*100,"")</f>
        <v/>
      </c>
      <c r="N47" s="73"/>
      <c r="O47" s="145"/>
      <c r="P47" s="73"/>
    </row>
    <row r="48" spans="1:16" ht="13.5" customHeight="1" thickBot="1">
      <c r="A48" s="314"/>
      <c r="B48" s="314"/>
      <c r="C48" s="314"/>
      <c r="D48" s="317"/>
      <c r="E48" s="318"/>
      <c r="F48" s="146" t="s">
        <v>91</v>
      </c>
      <c r="G48" s="45" t="s">
        <v>99</v>
      </c>
      <c r="H48" s="165" t="s">
        <v>100</v>
      </c>
      <c r="I48" s="169" t="str">
        <f>IFERROR((COUNTIF('6 Develop Park ALOS Perf Eval '!$F$115:$AC$115,"Very Good")/COUNTIF('6 Develop Park ALOS Perf Eval '!$F$115:$AC$115,"&gt;0"))*100,"")</f>
        <v/>
      </c>
      <c r="J48" s="170">
        <v>40</v>
      </c>
      <c r="K48" s="170" t="str">
        <f>IFERROR((COUNTIF('6 Develop Park ALOS Perf Eval '!$F$115:$AC$115,"Fair")/COUNTIF('6 Develop Park ALOS Perf Eval '!$F$115:$AC$115,"&gt;0"))*100,"")</f>
        <v/>
      </c>
      <c r="L48" s="170">
        <v>60</v>
      </c>
      <c r="M48" s="171" t="str">
        <f>IFERROR((COUNTIF('6 Develop Park ALOS Perf Eval '!$F$115:$AC$115,"Very v")/COUNTIF('6 Develop Park ALOS Perf Eval '!$F$115:$AC$115,"&gt;0"))*100,"")</f>
        <v/>
      </c>
      <c r="N48" s="75"/>
      <c r="O48" s="148"/>
      <c r="P48" s="75"/>
    </row>
    <row r="49" spans="1:16" ht="13.5" customHeight="1" thickBot="1">
      <c r="A49" s="314"/>
      <c r="B49" s="314"/>
      <c r="C49" s="314"/>
      <c r="D49" s="317"/>
      <c r="E49" s="316" t="s">
        <v>142</v>
      </c>
      <c r="F49" s="319" t="s">
        <v>87</v>
      </c>
      <c r="G49" s="320"/>
      <c r="H49" s="319" t="s">
        <v>87</v>
      </c>
      <c r="I49" s="321"/>
      <c r="J49" s="321"/>
      <c r="K49" s="321"/>
      <c r="L49" s="321"/>
      <c r="M49" s="320"/>
      <c r="N49" s="72" t="s">
        <v>131</v>
      </c>
      <c r="O49" s="144" t="s">
        <v>111</v>
      </c>
      <c r="P49" s="72" t="s">
        <v>143</v>
      </c>
    </row>
    <row r="50" spans="1:16" ht="13.5" customHeight="1" thickBot="1">
      <c r="A50" s="314"/>
      <c r="B50" s="314"/>
      <c r="C50" s="314"/>
      <c r="D50" s="317"/>
      <c r="E50" s="317"/>
      <c r="F50" s="71" t="s">
        <v>133</v>
      </c>
      <c r="G50" s="142" t="s">
        <v>99</v>
      </c>
      <c r="H50" s="157" t="s">
        <v>99</v>
      </c>
      <c r="I50" s="158" t="str">
        <f>IFERROR((COUNTIF('7 Natural Parks ALOS Perf Eval'!$F$33:$AC$33,"Very Good")/COUNTIF('7 Natural Parks ALOS Perf Eval'!$F$33:$AC$33,"&gt;0"))*100,"")</f>
        <v/>
      </c>
      <c r="J50" s="159">
        <v>60</v>
      </c>
      <c r="K50" s="159">
        <v>40</v>
      </c>
      <c r="L50" s="159" t="str">
        <f>IFERROR((COUNTIF('7 Natural Parks ALOS Perf Eval'!$F$33:$AC$33,"Poor")/COUNTIF('7 Natural Parks ALOS Perf Eval'!$F$33:$AC$33,"&gt;0"))*100,"")</f>
        <v/>
      </c>
      <c r="M50" s="160" t="str">
        <f>IFERROR((COUNTIF('7 Natural Parks ALOS Perf Eval'!$F$33:$AC$33,"Very Poor")/COUNTIF('7 Natural Parks ALOS Perf Eval'!$F$33:$AC$33,"&gt;0"))*100,"")</f>
        <v/>
      </c>
      <c r="N50" s="73" t="s">
        <v>127</v>
      </c>
      <c r="O50" s="149" t="s">
        <v>111</v>
      </c>
      <c r="P50" s="76" t="s">
        <v>111</v>
      </c>
    </row>
    <row r="51" spans="1:16" ht="13.5" customHeight="1" thickBot="1">
      <c r="A51" s="314"/>
      <c r="B51" s="314"/>
      <c r="C51" s="314"/>
      <c r="D51" s="317"/>
      <c r="E51" s="317"/>
      <c r="F51" s="322" t="s">
        <v>88</v>
      </c>
      <c r="G51" s="323"/>
      <c r="H51" s="322" t="s">
        <v>88</v>
      </c>
      <c r="I51" s="324"/>
      <c r="J51" s="324"/>
      <c r="K51" s="324"/>
      <c r="L51" s="324"/>
      <c r="M51" s="323"/>
      <c r="N51" s="73" t="s">
        <v>144</v>
      </c>
      <c r="O51" s="149"/>
      <c r="P51" s="76"/>
    </row>
    <row r="52" spans="1:16" ht="13.5" customHeight="1">
      <c r="A52" s="314"/>
      <c r="B52" s="314"/>
      <c r="C52" s="314"/>
      <c r="D52" s="317"/>
      <c r="E52" s="317"/>
      <c r="F52" s="45" t="s">
        <v>89</v>
      </c>
      <c r="G52" s="45" t="s">
        <v>99</v>
      </c>
      <c r="H52" s="161" t="s">
        <v>99</v>
      </c>
      <c r="I52" s="162" t="str">
        <f>IFERROR((COUNTIF('7 Natural Parks ALOS Perf Eval'!$F$54:$AC$54,"Very Good")/COUNTIF('7 Natural Parks ALOS Perf Eval'!$F$54:$AC$54,"&gt;0"))*100,"")</f>
        <v/>
      </c>
      <c r="J52" s="163">
        <v>100</v>
      </c>
      <c r="K52" s="163" t="str">
        <f>IFERROR((COUNTIF('7 Natural Parks ALOS Perf Eval'!$F$54:$AC$54,"Fair")/COUNTIF('7 Natural Parks ALOS Perf Eval'!$F$54:$AC$54,"&gt;0"))*100,"")</f>
        <v/>
      </c>
      <c r="L52" s="163" t="str">
        <f>IFERROR((COUNTIF('7 Natural Parks ALOS Perf Eval'!$F$54:$AC$54,"Poor")/COUNTIF('7 Natural Parks ALOS Perf Eval'!$F$54:$AC$54,"&gt;0"))*100,"")</f>
        <v/>
      </c>
      <c r="M52" s="164" t="str">
        <f>IFERROR((COUNTIF('7 Natural Parks ALOS Perf Eval'!$F$54:$AC$54,"Very Poor")/COUNTIF('7 Natural Parks ALOS Perf Eval'!$F$54:$AC$54,"&gt;0"))*100,"")</f>
        <v/>
      </c>
      <c r="N52" s="73"/>
      <c r="O52" s="149"/>
      <c r="P52" s="76"/>
    </row>
    <row r="53" spans="1:16" ht="13.5" customHeight="1">
      <c r="A53" s="314"/>
      <c r="B53" s="314"/>
      <c r="C53" s="314"/>
      <c r="D53" s="317"/>
      <c r="E53" s="317"/>
      <c r="F53" s="45" t="s">
        <v>90</v>
      </c>
      <c r="G53" s="45" t="s">
        <v>99</v>
      </c>
      <c r="H53" s="165" t="s">
        <v>99</v>
      </c>
      <c r="I53" s="166" t="str">
        <f>IFERROR((COUNTIF('7 Natural Parks ALOS Perf Eval'!$F$63:$AC$63,"Very Good")/COUNTIF('7 Natural Parks ALOS Perf Eval'!$F$63:$AC$63,"&gt;0"))*100,"")</f>
        <v/>
      </c>
      <c r="J53" s="167">
        <v>60</v>
      </c>
      <c r="K53" s="167">
        <v>40</v>
      </c>
      <c r="L53" s="167" t="str">
        <f>IFERROR((COUNTIF('7 Natural Parks ALOS Perf Eval'!$F$63:$AC$63,"Poor")/COUNTIF('7 Natural Parks ALOS Perf Eval'!$F$63:$AC$63,"&gt;0"))*100,"")</f>
        <v/>
      </c>
      <c r="M53" s="168" t="str">
        <f>IFERROR((COUNTIF('7 Natural Parks ALOS Perf Eval'!$F$63:$AC$63,"Very Poor")/COUNTIF('7 Natural Parks ALOS Perf Eval'!$F$63:$AC$63,"&gt;0"))*100,"")</f>
        <v/>
      </c>
      <c r="N53" s="73"/>
      <c r="O53" s="149"/>
      <c r="P53" s="76"/>
    </row>
    <row r="54" spans="1:16" ht="13.5" customHeight="1" thickBot="1">
      <c r="A54" s="314"/>
      <c r="B54" s="314"/>
      <c r="C54" s="325"/>
      <c r="D54" s="317"/>
      <c r="E54" s="318"/>
      <c r="F54" s="146" t="s">
        <v>91</v>
      </c>
      <c r="G54" s="45" t="s">
        <v>99</v>
      </c>
      <c r="H54" s="172" t="s">
        <v>99</v>
      </c>
      <c r="I54" s="169">
        <v>20</v>
      </c>
      <c r="J54" s="170">
        <v>80</v>
      </c>
      <c r="K54" s="170" t="str">
        <f>IFERROR((COUNTIF('7 Natural Parks ALOS Perf Eval'!$F$73:$AC$73,"Fair")/COUNTIF('7 Natural Parks ALOS Perf Eval'!$F$73:$AC$73,"&gt;0"))*100,"")</f>
        <v/>
      </c>
      <c r="L54" s="170" t="str">
        <f>IFERROR((COUNTIF('7 Natural Parks ALOS Perf Eval'!$F$73:$AC$73,"Poor")/COUNTIF('7 Natural Parks ALOS Perf Eval'!$F$73:$AC$73,"&gt;0"))*100,"")</f>
        <v/>
      </c>
      <c r="M54" s="171" t="str">
        <f>IFERROR((COUNTIF('7 Natural Parks ALOS Perf Eval'!$F$73:$AC$73,"Very Poor")/COUNTIF('7 Natural Parks ALOS Perf Eval'!$F$73:$AC$73,"&gt;0"))*100,"")</f>
        <v/>
      </c>
      <c r="N54" s="75"/>
      <c r="O54" s="150"/>
      <c r="P54" s="77"/>
    </row>
    <row r="55" spans="1:16" ht="13.5" customHeight="1" thickBot="1">
      <c r="A55" s="314"/>
      <c r="B55" s="314"/>
      <c r="C55" s="326" t="s">
        <v>145</v>
      </c>
      <c r="D55" s="317"/>
      <c r="E55" s="316" t="s">
        <v>146</v>
      </c>
      <c r="F55" s="319" t="s">
        <v>87</v>
      </c>
      <c r="G55" s="320"/>
      <c r="H55" s="319" t="s">
        <v>87</v>
      </c>
      <c r="I55" s="321"/>
      <c r="J55" s="321"/>
      <c r="K55" s="321"/>
      <c r="L55" s="321"/>
      <c r="M55" s="320"/>
      <c r="N55" s="72" t="s">
        <v>131</v>
      </c>
      <c r="O55" s="151" t="s">
        <v>104</v>
      </c>
      <c r="P55" s="78" t="s">
        <v>104</v>
      </c>
    </row>
    <row r="56" spans="1:16" ht="13.5" customHeight="1" thickBot="1">
      <c r="A56" s="314"/>
      <c r="B56" s="314"/>
      <c r="C56" s="314"/>
      <c r="D56" s="317"/>
      <c r="E56" s="317"/>
      <c r="F56" s="71" t="s">
        <v>133</v>
      </c>
      <c r="G56" s="142" t="s">
        <v>99</v>
      </c>
      <c r="H56" s="157" t="s">
        <v>100</v>
      </c>
      <c r="I56" s="158" t="str">
        <f>IFERROR((COUNTIF(#REF!,"Very Good")/COUNTIF(#REF!,"&gt;0"))*100,"")</f>
        <v/>
      </c>
      <c r="J56" s="159">
        <v>50</v>
      </c>
      <c r="K56" s="159">
        <v>50</v>
      </c>
      <c r="L56" s="159" t="str">
        <f>IFERROR((COUNTIF(#REF!,"Poor")/COUNTIF(#REF!,"&gt;0"))*100,"")</f>
        <v/>
      </c>
      <c r="M56" s="160" t="str">
        <f>IFERROR((COUNTIF(#REF!,"Very Poor")/COUNTIF(#REF!,"&gt;0"))*100,"")</f>
        <v/>
      </c>
      <c r="N56" s="73" t="s">
        <v>139</v>
      </c>
      <c r="O56" s="149" t="s">
        <v>111</v>
      </c>
      <c r="P56" s="76" t="s">
        <v>143</v>
      </c>
    </row>
    <row r="57" spans="1:16" ht="13.5" customHeight="1" thickBot="1">
      <c r="A57" s="314"/>
      <c r="B57" s="314"/>
      <c r="C57" s="314"/>
      <c r="D57" s="317"/>
      <c r="E57" s="317"/>
      <c r="F57" s="322" t="s">
        <v>88</v>
      </c>
      <c r="G57" s="323"/>
      <c r="H57" s="322" t="s">
        <v>88</v>
      </c>
      <c r="I57" s="324"/>
      <c r="J57" s="324"/>
      <c r="K57" s="324"/>
      <c r="L57" s="324"/>
      <c r="M57" s="323"/>
      <c r="N57" s="73" t="s">
        <v>127</v>
      </c>
      <c r="O57" s="149" t="s">
        <v>111</v>
      </c>
      <c r="P57" s="76" t="s">
        <v>111</v>
      </c>
    </row>
    <row r="58" spans="1:16" ht="13.5" customHeight="1">
      <c r="A58" s="314"/>
      <c r="B58" s="314"/>
      <c r="C58" s="314"/>
      <c r="D58" s="317"/>
      <c r="E58" s="317"/>
      <c r="F58" s="45" t="s">
        <v>89</v>
      </c>
      <c r="G58" s="45" t="s">
        <v>99</v>
      </c>
      <c r="H58" s="161" t="s">
        <v>99</v>
      </c>
      <c r="I58" s="162">
        <v>40</v>
      </c>
      <c r="J58" s="163">
        <v>60</v>
      </c>
      <c r="K58" s="163" t="str">
        <f>IFERROR((COUNTIF(#REF!,"Fair")/COUNTIF(#REF!,"&gt;0"))*100,"")</f>
        <v/>
      </c>
      <c r="L58" s="163" t="str">
        <f>IFERROR((COUNTIF(#REF!,"Poor")/COUNTIF(#REF!,"&gt;0"))*100,"")</f>
        <v/>
      </c>
      <c r="M58" s="164" t="str">
        <f>IFERROR((COUNTIF(#REF!,"Poor")/COUNTIF(#REF!,"&gt;0"))*100,"")</f>
        <v/>
      </c>
      <c r="N58" s="73"/>
      <c r="O58" s="149"/>
      <c r="P58" s="76"/>
    </row>
    <row r="59" spans="1:16" ht="13.5" customHeight="1">
      <c r="A59" s="314"/>
      <c r="B59" s="314"/>
      <c r="C59" s="314"/>
      <c r="D59" s="317"/>
      <c r="E59" s="317"/>
      <c r="F59" s="45" t="s">
        <v>90</v>
      </c>
      <c r="G59" s="45" t="s">
        <v>99</v>
      </c>
      <c r="H59" s="165" t="s">
        <v>99</v>
      </c>
      <c r="I59" s="166">
        <v>10</v>
      </c>
      <c r="J59" s="167">
        <v>90</v>
      </c>
      <c r="K59" s="167" t="str">
        <f>IFERROR((COUNTIF(#REF!,"Fair")/COUNTIF(#REF!,"&gt;0"))*100,"")</f>
        <v/>
      </c>
      <c r="L59" s="167" t="str">
        <f>IFERROR((COUNTIF(#REF!,"Poor")/COUNTIF(#REF!,"&gt;0"))*100,"")</f>
        <v/>
      </c>
      <c r="M59" s="168" t="str">
        <f>IFERROR((COUNTIF(#REF!,"Poor")/COUNTIF(#REF!,"&gt;0"))*100,"")</f>
        <v/>
      </c>
      <c r="N59" s="73"/>
      <c r="O59" s="149"/>
      <c r="P59" s="76"/>
    </row>
    <row r="60" spans="1:16" ht="13.5" customHeight="1" thickBot="1">
      <c r="A60" s="314"/>
      <c r="B60" s="314"/>
      <c r="C60" s="314"/>
      <c r="D60" s="317"/>
      <c r="E60" s="318"/>
      <c r="F60" s="146" t="s">
        <v>91</v>
      </c>
      <c r="G60" s="45" t="s">
        <v>99</v>
      </c>
      <c r="H60" s="172" t="s">
        <v>100</v>
      </c>
      <c r="I60" s="169" t="str">
        <f>IFERROR((COUNTIF(#REF!,"Very Good")/COUNTIF(#REF!,"&gt;0"))*100,"")</f>
        <v/>
      </c>
      <c r="J60" s="170">
        <v>40</v>
      </c>
      <c r="K60" s="170">
        <v>50</v>
      </c>
      <c r="L60" s="170">
        <v>10</v>
      </c>
      <c r="M60" s="171" t="str">
        <f>IFERROR((COUNTIF(#REF!,"Poor")/COUNTIF(#REF!,"&gt;0"))*100,"")</f>
        <v/>
      </c>
      <c r="N60" s="75"/>
      <c r="O60" s="150"/>
      <c r="P60" s="77"/>
    </row>
    <row r="61" spans="1:16" ht="13.5" customHeight="1" thickBot="1">
      <c r="A61" s="314"/>
      <c r="B61" s="314"/>
      <c r="C61" s="314"/>
      <c r="D61" s="317"/>
      <c r="E61" s="316" t="s">
        <v>147</v>
      </c>
      <c r="F61" s="319" t="s">
        <v>87</v>
      </c>
      <c r="G61" s="320"/>
      <c r="H61" s="319" t="s">
        <v>87</v>
      </c>
      <c r="I61" s="321"/>
      <c r="J61" s="321"/>
      <c r="K61" s="321"/>
      <c r="L61" s="321"/>
      <c r="M61" s="320"/>
      <c r="N61" s="72" t="s">
        <v>131</v>
      </c>
      <c r="O61" s="151" t="s">
        <v>104</v>
      </c>
      <c r="P61" s="78" t="s">
        <v>104</v>
      </c>
    </row>
    <row r="62" spans="1:16" ht="13.5" customHeight="1" thickBot="1">
      <c r="A62" s="314"/>
      <c r="B62" s="314"/>
      <c r="C62" s="325"/>
      <c r="D62" s="317"/>
      <c r="E62" s="317"/>
      <c r="F62" s="71" t="s">
        <v>133</v>
      </c>
      <c r="G62" s="142" t="s">
        <v>99</v>
      </c>
      <c r="H62" s="157" t="s">
        <v>100</v>
      </c>
      <c r="I62" s="158"/>
      <c r="J62" s="159"/>
      <c r="K62" s="159">
        <v>100</v>
      </c>
      <c r="L62" s="159"/>
      <c r="M62" s="160"/>
      <c r="N62" s="73" t="s">
        <v>139</v>
      </c>
      <c r="O62" s="149" t="s">
        <v>111</v>
      </c>
      <c r="P62" s="76" t="s">
        <v>143</v>
      </c>
    </row>
    <row r="63" spans="1:16" ht="13.5" customHeight="1" thickBot="1">
      <c r="A63" s="314"/>
      <c r="B63" s="314"/>
      <c r="C63" s="314" t="s">
        <v>148</v>
      </c>
      <c r="D63" s="317"/>
      <c r="E63" s="317"/>
      <c r="F63" s="322" t="s">
        <v>88</v>
      </c>
      <c r="G63" s="323"/>
      <c r="H63" s="322" t="s">
        <v>88</v>
      </c>
      <c r="I63" s="324"/>
      <c r="J63" s="324"/>
      <c r="K63" s="324"/>
      <c r="L63" s="324"/>
      <c r="M63" s="323"/>
      <c r="N63" s="73" t="s">
        <v>127</v>
      </c>
      <c r="O63" s="149" t="s">
        <v>111</v>
      </c>
      <c r="P63" s="76" t="s">
        <v>111</v>
      </c>
    </row>
    <row r="64" spans="1:16" ht="13.5" customHeight="1">
      <c r="A64" s="314"/>
      <c r="B64" s="314"/>
      <c r="C64" s="314"/>
      <c r="D64" s="317"/>
      <c r="E64" s="317"/>
      <c r="F64" s="45" t="s">
        <v>89</v>
      </c>
      <c r="G64" s="45" t="s">
        <v>99</v>
      </c>
      <c r="H64" s="161" t="s">
        <v>100</v>
      </c>
      <c r="I64" s="162"/>
      <c r="J64" s="163">
        <v>20</v>
      </c>
      <c r="K64" s="163">
        <v>80</v>
      </c>
      <c r="L64" s="163"/>
      <c r="M64" s="164"/>
      <c r="N64" s="73"/>
      <c r="O64" s="149"/>
      <c r="P64" s="76"/>
    </row>
    <row r="65" spans="1:16" ht="13.5" customHeight="1">
      <c r="A65" s="314"/>
      <c r="B65" s="314"/>
      <c r="C65" s="314"/>
      <c r="D65" s="317"/>
      <c r="E65" s="317"/>
      <c r="F65" s="45" t="s">
        <v>90</v>
      </c>
      <c r="G65" s="45" t="s">
        <v>99</v>
      </c>
      <c r="H65" s="165" t="s">
        <v>99</v>
      </c>
      <c r="I65" s="166"/>
      <c r="J65" s="167">
        <v>90</v>
      </c>
      <c r="K65" s="167">
        <v>10</v>
      </c>
      <c r="L65" s="167"/>
      <c r="M65" s="168"/>
      <c r="N65" s="73"/>
      <c r="O65" s="149"/>
      <c r="P65" s="76"/>
    </row>
    <row r="66" spans="1:16" ht="13.5" customHeight="1" thickBot="1">
      <c r="A66" s="314"/>
      <c r="B66" s="314"/>
      <c r="C66" s="314"/>
      <c r="D66" s="317"/>
      <c r="E66" s="318"/>
      <c r="F66" s="146" t="s">
        <v>91</v>
      </c>
      <c r="G66" s="45" t="s">
        <v>99</v>
      </c>
      <c r="H66" s="172" t="s">
        <v>124</v>
      </c>
      <c r="I66" s="169" t="str">
        <f>IFERROR((COUNTIF(#REF!,"Very Good")/COUNTIF(#REF!,"&gt;0"))*100,"")</f>
        <v/>
      </c>
      <c r="J66" s="170" t="str">
        <f>IFERROR((COUNTIF(#REF!,"Good")/COUNTIF(#REF!,"&gt;0"))*100,"")</f>
        <v/>
      </c>
      <c r="K66" s="170">
        <v>50</v>
      </c>
      <c r="L66" s="170">
        <v>50</v>
      </c>
      <c r="M66" s="171" t="str">
        <f>IFERROR((COUNTIF(#REF!,"Very Poor")/COUNTIF(#REF!,"&gt;0"))*100,"")</f>
        <v/>
      </c>
      <c r="N66" s="75"/>
      <c r="O66" s="150"/>
      <c r="P66" s="77"/>
    </row>
    <row r="67" spans="1:16" ht="13.5" customHeight="1" thickBot="1">
      <c r="A67" s="314"/>
      <c r="B67" s="314"/>
      <c r="C67" s="314"/>
      <c r="D67" s="317"/>
      <c r="E67" s="316" t="s">
        <v>50</v>
      </c>
      <c r="F67" s="319" t="s">
        <v>87</v>
      </c>
      <c r="G67" s="320"/>
      <c r="H67" s="319" t="s">
        <v>87</v>
      </c>
      <c r="I67" s="321"/>
      <c r="J67" s="321"/>
      <c r="K67" s="321"/>
      <c r="L67" s="321"/>
      <c r="M67" s="320"/>
      <c r="N67" s="72" t="s">
        <v>131</v>
      </c>
      <c r="O67" s="144" t="s">
        <v>111</v>
      </c>
      <c r="P67" s="72" t="s">
        <v>143</v>
      </c>
    </row>
    <row r="68" spans="1:16" ht="13.5" customHeight="1" thickBot="1">
      <c r="A68" s="314"/>
      <c r="B68" s="314"/>
      <c r="C68" s="314"/>
      <c r="D68" s="317"/>
      <c r="E68" s="317"/>
      <c r="F68" s="71" t="s">
        <v>133</v>
      </c>
      <c r="G68" s="142" t="s">
        <v>99</v>
      </c>
      <c r="H68" s="157" t="s">
        <v>100</v>
      </c>
      <c r="I68" s="158" t="str">
        <f>IFERROR((COUNTIF(#REF!,"Very Good")/COUNTIF(#REF!,"&gt;0"))*100,"")</f>
        <v/>
      </c>
      <c r="J68" s="159">
        <v>50</v>
      </c>
      <c r="K68" s="159">
        <v>50</v>
      </c>
      <c r="L68" s="159" t="str">
        <f>IFERROR((COUNTIF(#REF!,"Poor")/COUNTIF(#REF!,"&gt;0"))*100,"")</f>
        <v/>
      </c>
      <c r="M68" s="160" t="str">
        <f>IFERROR((COUNTIF(#REF!,"Very Poor")/COUNTIF(#REF!,"&gt;0"))*100,"")</f>
        <v/>
      </c>
      <c r="N68" s="73" t="s">
        <v>127</v>
      </c>
      <c r="O68" s="145" t="s">
        <v>111</v>
      </c>
      <c r="P68" s="73" t="s">
        <v>111</v>
      </c>
    </row>
    <row r="69" spans="1:16" ht="13.5" customHeight="1" thickBot="1">
      <c r="A69" s="314"/>
      <c r="B69" s="314"/>
      <c r="C69" s="314"/>
      <c r="D69" s="317"/>
      <c r="E69" s="317"/>
      <c r="F69" s="322" t="s">
        <v>88</v>
      </c>
      <c r="G69" s="323"/>
      <c r="H69" s="322" t="s">
        <v>88</v>
      </c>
      <c r="I69" s="324"/>
      <c r="J69" s="324"/>
      <c r="K69" s="324"/>
      <c r="L69" s="324"/>
      <c r="M69" s="323"/>
      <c r="N69" s="76"/>
      <c r="O69" s="149"/>
      <c r="P69" s="76"/>
    </row>
    <row r="70" spans="1:16" ht="13.5" customHeight="1">
      <c r="A70" s="314"/>
      <c r="B70" s="314"/>
      <c r="C70" s="314"/>
      <c r="D70" s="317"/>
      <c r="E70" s="317"/>
      <c r="F70" s="45" t="s">
        <v>89</v>
      </c>
      <c r="G70" s="45" t="s">
        <v>99</v>
      </c>
      <c r="H70" s="161" t="s">
        <v>99</v>
      </c>
      <c r="I70" s="162">
        <v>40</v>
      </c>
      <c r="J70" s="163">
        <v>60</v>
      </c>
      <c r="K70" s="163" t="str">
        <f>IFERROR((COUNTIF(#REF!,"Fair")/COUNTIF(#REF!,"&gt;0"))*100,"")</f>
        <v/>
      </c>
      <c r="L70" s="163" t="str">
        <f>IFERROR((COUNTIF(#REF!,"Poor")/COUNTIF(#REF!,"&gt;0"))*100,"")</f>
        <v/>
      </c>
      <c r="M70" s="164" t="str">
        <f>IFERROR((COUNTIF(#REF!,"Poor")/COUNTIF(#REF!,"&gt;0"))*100,"")</f>
        <v/>
      </c>
      <c r="N70" s="79"/>
      <c r="O70" s="152"/>
      <c r="P70" s="79"/>
    </row>
    <row r="71" spans="1:16" ht="13.5" customHeight="1">
      <c r="A71" s="314"/>
      <c r="B71" s="314"/>
      <c r="C71" s="314"/>
      <c r="D71" s="317"/>
      <c r="E71" s="317"/>
      <c r="F71" s="45" t="s">
        <v>90</v>
      </c>
      <c r="G71" s="45" t="s">
        <v>99</v>
      </c>
      <c r="H71" s="165" t="s">
        <v>99</v>
      </c>
      <c r="I71" s="166">
        <v>10</v>
      </c>
      <c r="J71" s="167">
        <v>90</v>
      </c>
      <c r="K71" s="167" t="str">
        <f>IFERROR((COUNTIF(#REF!,"Fair")/COUNTIF(#REF!,"&gt;0"))*100,"")</f>
        <v/>
      </c>
      <c r="L71" s="167" t="str">
        <f>IFERROR((COUNTIF(#REF!,"Poor")/COUNTIF(#REF!,"&gt;0"))*100,"")</f>
        <v/>
      </c>
      <c r="M71" s="168" t="str">
        <f>IFERROR((COUNTIF(#REF!,"Poor")/COUNTIF(#REF!,"&gt;0"))*100,"")</f>
        <v/>
      </c>
      <c r="N71" s="79"/>
      <c r="O71" s="152"/>
      <c r="P71" s="79"/>
    </row>
    <row r="72" spans="1:16" ht="13.5" customHeight="1" thickBot="1">
      <c r="A72" s="315"/>
      <c r="B72" s="315"/>
      <c r="C72" s="315"/>
      <c r="D72" s="318"/>
      <c r="E72" s="318"/>
      <c r="F72" s="156" t="s">
        <v>91</v>
      </c>
      <c r="G72" s="218" t="s">
        <v>99</v>
      </c>
      <c r="H72" s="198" t="s">
        <v>100</v>
      </c>
      <c r="I72" s="169" t="str">
        <f>IFERROR((COUNTIF(#REF!,"Very Good")/COUNTIF(#REF!,"&gt;0"))*100,"")</f>
        <v/>
      </c>
      <c r="J72" s="170">
        <v>40</v>
      </c>
      <c r="K72" s="170">
        <v>50</v>
      </c>
      <c r="L72" s="170">
        <v>10</v>
      </c>
      <c r="M72" s="171" t="str">
        <f>IFERROR((COUNTIF(#REF!,"Poor")/COUNTIF(#REF!,"&gt;0"))*100,"")</f>
        <v/>
      </c>
      <c r="N72" s="77"/>
      <c r="O72" s="150"/>
      <c r="P72" s="77"/>
    </row>
    <row r="73" spans="1:16">
      <c r="N73" s="6"/>
      <c r="O73" s="82"/>
      <c r="P73" s="82"/>
    </row>
    <row r="74" spans="1:16">
      <c r="N74" s="6"/>
      <c r="O74" s="82"/>
      <c r="P74" s="82"/>
    </row>
    <row r="75" spans="1:16">
      <c r="N75" s="6"/>
      <c r="O75" s="82"/>
      <c r="P75" s="82"/>
    </row>
    <row r="76" spans="1:16">
      <c r="N76" s="83"/>
      <c r="O76" s="82"/>
      <c r="P76" s="82"/>
    </row>
  </sheetData>
  <sheetProtection algorithmName="SHA-512" hashValue="mjlcMiNOEVqMW+iIugH/7F2NvOV/1kFjdAOej+UjzP1w7R1XUDFAyL8FFAcOIGLn/JgvT6mKx/L8puQpfHHb6A==" saltValue="Z7/OfquUb8c+BCu9gG/NVQ==" spinCount="100000" sheet="1" objects="1" scenarios="1"/>
  <mergeCells count="88">
    <mergeCell ref="F1:P1"/>
    <mergeCell ref="F2:M2"/>
    <mergeCell ref="N2:P2"/>
    <mergeCell ref="F3:G3"/>
    <mergeCell ref="H3:M3"/>
    <mergeCell ref="N3:P3"/>
    <mergeCell ref="A1:A5"/>
    <mergeCell ref="B1:B5"/>
    <mergeCell ref="C1:C5"/>
    <mergeCell ref="D1:D5"/>
    <mergeCell ref="E1:E5"/>
    <mergeCell ref="F4:F5"/>
    <mergeCell ref="G4:G5"/>
    <mergeCell ref="H4:H5"/>
    <mergeCell ref="I4:M4"/>
    <mergeCell ref="N4:N5"/>
    <mergeCell ref="O4:O5"/>
    <mergeCell ref="P4:P5"/>
    <mergeCell ref="A7:A72"/>
    <mergeCell ref="D7:D24"/>
    <mergeCell ref="E7:E12"/>
    <mergeCell ref="F7:G7"/>
    <mergeCell ref="H7:M7"/>
    <mergeCell ref="F9:G9"/>
    <mergeCell ref="H9:M9"/>
    <mergeCell ref="E19:E24"/>
    <mergeCell ref="F19:G19"/>
    <mergeCell ref="H19:M19"/>
    <mergeCell ref="F21:G21"/>
    <mergeCell ref="I6:M6"/>
    <mergeCell ref="E13:E18"/>
    <mergeCell ref="F13:G13"/>
    <mergeCell ref="H13:M13"/>
    <mergeCell ref="F15:G15"/>
    <mergeCell ref="H15:M15"/>
    <mergeCell ref="D25:D36"/>
    <mergeCell ref="E25:E30"/>
    <mergeCell ref="F25:G25"/>
    <mergeCell ref="H25:M25"/>
    <mergeCell ref="F27:G27"/>
    <mergeCell ref="H27:M27"/>
    <mergeCell ref="E31:E36"/>
    <mergeCell ref="F31:G31"/>
    <mergeCell ref="H31:M31"/>
    <mergeCell ref="F33:G33"/>
    <mergeCell ref="H33:M33"/>
    <mergeCell ref="H21:M21"/>
    <mergeCell ref="H51:M51"/>
    <mergeCell ref="E43:E48"/>
    <mergeCell ref="F43:G43"/>
    <mergeCell ref="H61:M61"/>
    <mergeCell ref="E37:E42"/>
    <mergeCell ref="F37:G37"/>
    <mergeCell ref="H37:M37"/>
    <mergeCell ref="F39:G39"/>
    <mergeCell ref="H39:M39"/>
    <mergeCell ref="D37:D72"/>
    <mergeCell ref="C55:C62"/>
    <mergeCell ref="E55:E60"/>
    <mergeCell ref="F55:G55"/>
    <mergeCell ref="H55:M55"/>
    <mergeCell ref="F57:G57"/>
    <mergeCell ref="H57:M57"/>
    <mergeCell ref="E61:E66"/>
    <mergeCell ref="F61:G61"/>
    <mergeCell ref="H43:M43"/>
    <mergeCell ref="F45:G45"/>
    <mergeCell ref="H45:M45"/>
    <mergeCell ref="E49:E54"/>
    <mergeCell ref="F49:G49"/>
    <mergeCell ref="H49:M49"/>
    <mergeCell ref="F51:G51"/>
    <mergeCell ref="F63:G63"/>
    <mergeCell ref="H63:M63"/>
    <mergeCell ref="E67:E72"/>
    <mergeCell ref="F67:G67"/>
    <mergeCell ref="H67:M67"/>
    <mergeCell ref="F69:G69"/>
    <mergeCell ref="H69:M69"/>
    <mergeCell ref="B7:B36"/>
    <mergeCell ref="B37:B72"/>
    <mergeCell ref="C7:C16"/>
    <mergeCell ref="C17:C24"/>
    <mergeCell ref="C25:C30"/>
    <mergeCell ref="C31:C36"/>
    <mergeCell ref="C46:C54"/>
    <mergeCell ref="C37:C45"/>
    <mergeCell ref="C63:C72"/>
  </mergeCells>
  <dataValidations count="1">
    <dataValidation type="list" showInputMessage="1" showErrorMessage="1" sqref="G10:G12 G16:G18 G22:G24 G28:G30 G34:G36 G40:G42 G46:G48 G52:G54 G58:G60 G64:G66 G70:G72" xr:uid="{A2886CB3-52F1-4E5B-AE9B-37888E229A76}">
      <formula1>"Good,Fair"</formula1>
    </dataValidation>
  </dataValidations>
  <printOptions horizontalCentered="1"/>
  <pageMargins left="0.25" right="0.25" top="0.75" bottom="0.75" header="0.3" footer="0.3"/>
  <pageSetup paperSize="3" scale="37" orientation="landscape" horizontalDpi="4294967293" r:id="rId1"/>
  <headerFooter>
    <oddHeader>&amp;C&amp;"-,Bold"&amp;14Levels of Service to Asset Hierarchy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9B08-7EFB-43FF-A4C5-87BF253B391D}">
  <sheetPr>
    <tabColor theme="4" tint="0.59999389629810485"/>
    <pageSetUpPr fitToPage="1"/>
  </sheetPr>
  <dimension ref="A1:N29"/>
  <sheetViews>
    <sheetView zoomScaleNormal="100" workbookViewId="0">
      <selection activeCell="E11" sqref="E11"/>
    </sheetView>
  </sheetViews>
  <sheetFormatPr defaultColWidth="9.140625" defaultRowHeight="15"/>
  <cols>
    <col min="1" max="1" width="21.42578125" customWidth="1"/>
    <col min="2" max="2" width="25.42578125" customWidth="1"/>
    <col min="3" max="7" width="30.85546875" customWidth="1"/>
    <col min="8" max="8" width="50.42578125" customWidth="1"/>
    <col min="9" max="9" width="27" customWidth="1"/>
    <col min="10" max="10" width="14.140625" style="29" customWidth="1"/>
    <col min="11" max="11" width="12.85546875" style="29" customWidth="1"/>
    <col min="12" max="13" width="10.85546875" style="29" customWidth="1"/>
  </cols>
  <sheetData>
    <row r="1" spans="1:13">
      <c r="A1" s="88"/>
      <c r="J1"/>
      <c r="K1"/>
      <c r="L1"/>
      <c r="M1"/>
    </row>
    <row r="2" spans="1:13" s="89" customFormat="1" ht="15.75" customHeight="1">
      <c r="A2" s="418" t="s">
        <v>149</v>
      </c>
      <c r="B2" s="419" t="s">
        <v>150</v>
      </c>
      <c r="C2" s="419"/>
      <c r="D2" s="419"/>
      <c r="E2" s="419"/>
      <c r="F2" s="419"/>
      <c r="G2" s="419"/>
      <c r="H2" s="419"/>
    </row>
    <row r="3" spans="1:13" s="89" customFormat="1" ht="32.450000000000003" customHeight="1">
      <c r="A3" s="90" t="s">
        <v>151</v>
      </c>
      <c r="B3" s="420" t="s">
        <v>152</v>
      </c>
      <c r="C3" s="420"/>
      <c r="D3" s="420"/>
      <c r="E3" s="420"/>
      <c r="F3" s="420"/>
      <c r="G3" s="420"/>
      <c r="H3" s="420"/>
    </row>
    <row r="4" spans="1:13" s="89" customFormat="1" ht="18.95">
      <c r="A4" s="421" t="s">
        <v>153</v>
      </c>
      <c r="B4" s="422" t="s">
        <v>154</v>
      </c>
      <c r="C4" s="422"/>
      <c r="D4" s="422"/>
      <c r="E4" s="422"/>
      <c r="F4" s="422"/>
      <c r="G4" s="422"/>
      <c r="H4" s="423"/>
    </row>
    <row r="5" spans="1:13" s="92" customFormat="1" ht="18.95">
      <c r="A5" s="421" t="s">
        <v>155</v>
      </c>
      <c r="B5" s="422" t="s">
        <v>156</v>
      </c>
      <c r="C5" s="422"/>
      <c r="D5" s="422"/>
      <c r="E5" s="422"/>
      <c r="F5" s="422"/>
      <c r="G5" s="422"/>
      <c r="H5" s="423"/>
      <c r="I5" s="89"/>
    </row>
    <row r="6" spans="1:13" s="29" customFormat="1" ht="15.95" thickBot="1">
      <c r="A6" s="35"/>
      <c r="B6" s="88"/>
      <c r="C6" s="88"/>
      <c r="D6" s="88"/>
      <c r="E6" s="88"/>
      <c r="F6" s="88"/>
      <c r="G6" s="88"/>
      <c r="H6"/>
      <c r="I6"/>
    </row>
    <row r="7" spans="1:13" ht="39.950000000000003" customHeight="1" thickBot="1">
      <c r="A7" s="93" t="s">
        <v>157</v>
      </c>
      <c r="B7" s="93" t="s">
        <v>158</v>
      </c>
      <c r="C7" s="339" t="s">
        <v>159</v>
      </c>
      <c r="D7" s="340"/>
      <c r="E7" s="340"/>
      <c r="F7" s="340"/>
      <c r="G7" s="341"/>
      <c r="H7" s="93" t="s">
        <v>160</v>
      </c>
      <c r="J7"/>
      <c r="K7"/>
      <c r="L7"/>
      <c r="M7"/>
    </row>
    <row r="8" spans="1:13" ht="45.75" customHeight="1" thickBot="1">
      <c r="A8" s="335" t="s">
        <v>161</v>
      </c>
      <c r="B8" s="337" t="s">
        <v>162</v>
      </c>
      <c r="C8" s="98" t="s">
        <v>163</v>
      </c>
      <c r="D8" s="97" t="s">
        <v>164</v>
      </c>
      <c r="E8" s="96" t="s">
        <v>165</v>
      </c>
      <c r="F8" s="95" t="s">
        <v>166</v>
      </c>
      <c r="G8" s="94" t="s">
        <v>167</v>
      </c>
      <c r="H8" s="327" t="s">
        <v>168</v>
      </c>
    </row>
    <row r="9" spans="1:13" ht="409.5" customHeight="1" thickBot="1">
      <c r="A9" s="336"/>
      <c r="B9" s="338"/>
      <c r="C9" s="30" t="s">
        <v>169</v>
      </c>
      <c r="D9" s="31" t="s">
        <v>170</v>
      </c>
      <c r="E9" s="31" t="s">
        <v>171</v>
      </c>
      <c r="F9" s="37" t="s">
        <v>172</v>
      </c>
      <c r="G9" s="32" t="s">
        <v>173</v>
      </c>
      <c r="H9" s="329"/>
    </row>
    <row r="10" spans="1:13" ht="44.25" customHeight="1" thickBot="1">
      <c r="A10" s="331" t="s">
        <v>174</v>
      </c>
      <c r="B10" s="333" t="s">
        <v>175</v>
      </c>
      <c r="C10" s="98" t="s">
        <v>176</v>
      </c>
      <c r="D10" s="97" t="s">
        <v>177</v>
      </c>
      <c r="E10" s="96" t="s">
        <v>178</v>
      </c>
      <c r="F10" s="95" t="s">
        <v>179</v>
      </c>
      <c r="G10" s="94" t="s">
        <v>180</v>
      </c>
      <c r="H10" s="327" t="s">
        <v>181</v>
      </c>
    </row>
    <row r="11" spans="1:13" ht="409.5" customHeight="1" thickBot="1">
      <c r="A11" s="332"/>
      <c r="B11" s="334"/>
      <c r="C11" s="30" t="s">
        <v>182</v>
      </c>
      <c r="D11" s="31" t="s">
        <v>183</v>
      </c>
      <c r="E11" s="31" t="s">
        <v>184</v>
      </c>
      <c r="F11" s="37" t="s">
        <v>185</v>
      </c>
      <c r="G11" s="32" t="s">
        <v>186</v>
      </c>
      <c r="H11" s="329"/>
    </row>
    <row r="12" spans="1:13" ht="35.25" customHeight="1">
      <c r="A12" s="99" t="s">
        <v>187</v>
      </c>
      <c r="B12" s="100" t="s">
        <v>188</v>
      </c>
      <c r="C12" s="101" t="s">
        <v>189</v>
      </c>
      <c r="D12" s="102" t="s">
        <v>190</v>
      </c>
      <c r="E12" s="103" t="s">
        <v>191</v>
      </c>
      <c r="F12" s="104" t="s">
        <v>192</v>
      </c>
      <c r="G12" s="105" t="s">
        <v>193</v>
      </c>
      <c r="H12" s="327" t="s">
        <v>194</v>
      </c>
      <c r="J12"/>
      <c r="K12"/>
      <c r="L12"/>
      <c r="M12"/>
    </row>
    <row r="13" spans="1:13" ht="35.25" customHeight="1">
      <c r="A13" s="99" t="s">
        <v>195</v>
      </c>
      <c r="B13" s="100" t="s">
        <v>188</v>
      </c>
      <c r="C13" s="101" t="s">
        <v>196</v>
      </c>
      <c r="D13" s="102" t="s">
        <v>197</v>
      </c>
      <c r="E13" s="103" t="s">
        <v>198</v>
      </c>
      <c r="F13" s="104" t="s">
        <v>199</v>
      </c>
      <c r="G13" s="105" t="s">
        <v>193</v>
      </c>
      <c r="H13" s="328"/>
      <c r="J13"/>
      <c r="K13"/>
      <c r="L13"/>
      <c r="M13"/>
    </row>
    <row r="14" spans="1:13" ht="35.25" customHeight="1" thickBot="1">
      <c r="A14" s="106" t="s">
        <v>200</v>
      </c>
      <c r="B14" s="107" t="s">
        <v>188</v>
      </c>
      <c r="C14" s="108" t="s">
        <v>201</v>
      </c>
      <c r="D14" s="109" t="s">
        <v>202</v>
      </c>
      <c r="E14" s="110" t="s">
        <v>203</v>
      </c>
      <c r="F14" s="111" t="s">
        <v>204</v>
      </c>
      <c r="G14" s="112" t="s">
        <v>193</v>
      </c>
      <c r="H14" s="329"/>
      <c r="J14"/>
      <c r="K14"/>
      <c r="L14"/>
      <c r="M14"/>
    </row>
    <row r="15" spans="1:13">
      <c r="A15" s="33"/>
      <c r="B15" s="33"/>
      <c r="C15" s="33"/>
      <c r="D15" s="33"/>
      <c r="E15" s="33"/>
      <c r="F15" s="33"/>
      <c r="G15" s="33"/>
      <c r="H15" s="33"/>
      <c r="J15"/>
      <c r="K15"/>
      <c r="L15"/>
      <c r="M15"/>
    </row>
    <row r="16" spans="1:13" s="29" customFormat="1">
      <c r="A16"/>
      <c r="B16"/>
      <c r="C16"/>
      <c r="D16"/>
      <c r="E16"/>
      <c r="F16"/>
      <c r="G16"/>
      <c r="H16"/>
      <c r="I16"/>
    </row>
    <row r="17" spans="1:14" s="86" customFormat="1"/>
    <row r="18" spans="1:14" s="86" customFormat="1"/>
    <row r="19" spans="1:14" ht="19.5" customHeight="1">
      <c r="A19" s="33"/>
      <c r="B19" s="33"/>
      <c r="C19" s="33"/>
      <c r="D19" s="33"/>
      <c r="E19" s="33"/>
      <c r="F19" s="33"/>
      <c r="G19" s="33"/>
      <c r="H19" s="33"/>
      <c r="J19" s="34"/>
      <c r="K19" s="330"/>
      <c r="L19" s="330"/>
      <c r="M19" s="330"/>
      <c r="N19" s="330"/>
    </row>
    <row r="24" spans="1:14" s="29" customFormat="1">
      <c r="A24"/>
      <c r="B24"/>
      <c r="C24"/>
      <c r="D24"/>
      <c r="E24"/>
      <c r="F24"/>
      <c r="G24"/>
      <c r="H24"/>
      <c r="I24"/>
    </row>
    <row r="25" spans="1:14" s="29" customFormat="1">
      <c r="A25"/>
      <c r="B25"/>
      <c r="C25"/>
      <c r="D25"/>
      <c r="E25"/>
      <c r="F25"/>
      <c r="G25"/>
      <c r="H25"/>
      <c r="I25"/>
      <c r="J25" s="36"/>
    </row>
    <row r="26" spans="1:14" s="29" customFormat="1">
      <c r="A26"/>
      <c r="B26"/>
      <c r="C26"/>
      <c r="D26"/>
      <c r="E26"/>
      <c r="F26"/>
      <c r="G26"/>
      <c r="H26"/>
      <c r="I26"/>
      <c r="J26" s="36"/>
    </row>
    <row r="27" spans="1:14" s="29" customFormat="1">
      <c r="A27"/>
      <c r="B27"/>
      <c r="C27"/>
      <c r="D27"/>
      <c r="E27"/>
      <c r="F27"/>
      <c r="G27"/>
      <c r="H27"/>
      <c r="I27"/>
      <c r="J27" s="36"/>
    </row>
    <row r="28" spans="1:14" s="29" customFormat="1">
      <c r="A28"/>
      <c r="B28"/>
      <c r="C28"/>
      <c r="D28"/>
      <c r="E28"/>
      <c r="F28"/>
      <c r="G28"/>
      <c r="H28"/>
      <c r="I28"/>
      <c r="J28" s="36"/>
    </row>
    <row r="29" spans="1:14" s="29" customFormat="1">
      <c r="A29"/>
      <c r="B29"/>
      <c r="C29"/>
      <c r="D29"/>
      <c r="E29"/>
      <c r="F29"/>
      <c r="G29"/>
      <c r="H29"/>
      <c r="I29"/>
    </row>
  </sheetData>
  <mergeCells count="13">
    <mergeCell ref="A8:A9"/>
    <mergeCell ref="B8:B9"/>
    <mergeCell ref="H8:H9"/>
    <mergeCell ref="B2:H2"/>
    <mergeCell ref="B3:H3"/>
    <mergeCell ref="B4:G4"/>
    <mergeCell ref="B5:G5"/>
    <mergeCell ref="C7:G7"/>
    <mergeCell ref="H12:H14"/>
    <mergeCell ref="K19:N19"/>
    <mergeCell ref="A10:A11"/>
    <mergeCell ref="B10:B11"/>
    <mergeCell ref="H10:H11"/>
  </mergeCells>
  <printOptions horizontalCentered="1"/>
  <pageMargins left="0.23622047244094491" right="0.23622047244094491" top="0.74803149606299213" bottom="0.74803149606299213" header="0.31496062992125984" footer="0.31496062992125984"/>
  <pageSetup paperSize="3" scale="63" orientation="landscape" r:id="rId1"/>
  <headerFooter>
    <oddHeader>&amp;C&amp;"-,Bold"&amp;12Condition Ratings and Asset Levels of Service Targets for Building and Property Infrastructure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D2EC-6F81-41C7-BF07-2C4F72A4011E}">
  <sheetPr>
    <tabColor theme="7" tint="0.79998168889431442"/>
    <pageSetUpPr fitToPage="1"/>
  </sheetPr>
  <dimension ref="A2:K45"/>
  <sheetViews>
    <sheetView zoomScale="120" zoomScaleNormal="120" workbookViewId="0">
      <pane xSplit="1" ySplit="6" topLeftCell="B7" activePane="bottomRight" state="frozen"/>
      <selection pane="bottomRight" activeCell="E7" sqref="E7"/>
      <selection pane="bottomLeft" activeCell="D15" sqref="D15"/>
      <selection pane="topRight" activeCell="D15" sqref="D15"/>
    </sheetView>
  </sheetViews>
  <sheetFormatPr defaultColWidth="9.140625" defaultRowHeight="15"/>
  <cols>
    <col min="1" max="1" width="7.85546875" customWidth="1"/>
    <col min="2" max="6" width="41.85546875" customWidth="1"/>
    <col min="7" max="7" width="30.140625" customWidth="1"/>
    <col min="8" max="8" width="11" style="29" customWidth="1"/>
    <col min="9" max="9" width="12.85546875" style="29" customWidth="1"/>
    <col min="10" max="11" width="10.85546875" style="29" customWidth="1"/>
  </cols>
  <sheetData>
    <row r="2" spans="1:11" s="91" customFormat="1" ht="20.25" customHeight="1">
      <c r="A2" s="113" t="s">
        <v>205</v>
      </c>
      <c r="B2" s="342" t="s">
        <v>206</v>
      </c>
      <c r="C2" s="342"/>
      <c r="D2" s="342"/>
      <c r="E2" s="342"/>
      <c r="F2" s="342"/>
      <c r="G2" s="423"/>
      <c r="H2" s="424"/>
      <c r="I2" s="424"/>
      <c r="J2" s="424"/>
      <c r="K2" s="424"/>
    </row>
    <row r="3" spans="1:11" ht="15.95" thickBot="1">
      <c r="A3" s="35"/>
      <c r="B3" s="87"/>
      <c r="C3" s="87"/>
      <c r="D3" s="87"/>
      <c r="E3" s="87"/>
      <c r="F3" s="87"/>
      <c r="H3" s="36"/>
    </row>
    <row r="4" spans="1:11" ht="24.95" customHeight="1" thickBot="1">
      <c r="A4" s="339" t="s">
        <v>207</v>
      </c>
      <c r="B4" s="340"/>
      <c r="C4" s="340"/>
      <c r="D4" s="340"/>
      <c r="E4" s="340"/>
      <c r="F4" s="341"/>
    </row>
    <row r="5" spans="1:11" ht="30" customHeight="1" thickBot="1">
      <c r="A5" s="59" t="s">
        <v>208</v>
      </c>
      <c r="B5" s="114" t="s">
        <v>209</v>
      </c>
      <c r="C5" s="115" t="s">
        <v>210</v>
      </c>
      <c r="D5" s="116" t="s">
        <v>211</v>
      </c>
      <c r="E5" s="117" t="s">
        <v>212</v>
      </c>
      <c r="F5" s="118" t="s">
        <v>213</v>
      </c>
    </row>
    <row r="6" spans="1:11" ht="69.75" customHeight="1" thickBot="1">
      <c r="A6" s="59" t="s">
        <v>214</v>
      </c>
      <c r="B6" s="119" t="s">
        <v>215</v>
      </c>
      <c r="C6" s="120" t="s">
        <v>216</v>
      </c>
      <c r="D6" s="121" t="s">
        <v>217</v>
      </c>
      <c r="E6" s="122" t="s">
        <v>218</v>
      </c>
      <c r="F6" s="123" t="s">
        <v>219</v>
      </c>
    </row>
    <row r="7" spans="1:11" ht="357" customHeight="1" thickBot="1">
      <c r="A7" s="60" t="s">
        <v>220</v>
      </c>
      <c r="B7" s="223" t="s">
        <v>221</v>
      </c>
      <c r="C7" s="224" t="s">
        <v>222</v>
      </c>
      <c r="D7" s="224" t="s">
        <v>223</v>
      </c>
      <c r="E7" s="225" t="s">
        <v>224</v>
      </c>
      <c r="F7" s="62" t="s">
        <v>225</v>
      </c>
    </row>
    <row r="8" spans="1:11" ht="111.75" customHeight="1" thickBot="1">
      <c r="A8" s="63" t="s">
        <v>90</v>
      </c>
      <c r="B8" s="64" t="s">
        <v>226</v>
      </c>
      <c r="C8" s="61" t="s">
        <v>227</v>
      </c>
      <c r="D8" s="61" t="s">
        <v>228</v>
      </c>
      <c r="E8" s="65" t="s">
        <v>229</v>
      </c>
      <c r="F8" s="66" t="s">
        <v>230</v>
      </c>
    </row>
    <row r="9" spans="1:11" ht="117.95" customHeight="1" thickBot="1">
      <c r="A9" s="59" t="s">
        <v>91</v>
      </c>
      <c r="B9" s="64" t="s">
        <v>231</v>
      </c>
      <c r="C9" s="61" t="s">
        <v>232</v>
      </c>
      <c r="D9" s="67" t="s">
        <v>233</v>
      </c>
      <c r="E9" s="65" t="s">
        <v>234</v>
      </c>
      <c r="F9" s="68" t="s">
        <v>235</v>
      </c>
      <c r="G9" s="226"/>
    </row>
    <row r="10" spans="1:11">
      <c r="B10" s="33"/>
      <c r="C10" s="33"/>
      <c r="D10" s="33"/>
      <c r="E10" s="33"/>
      <c r="F10" s="33"/>
    </row>
    <row r="11" spans="1:11" ht="15" customHeight="1"/>
    <row r="12" spans="1:11" ht="15" customHeight="1">
      <c r="J12" s="253"/>
    </row>
    <row r="13" spans="1:11" ht="15" customHeight="1">
      <c r="J13" s="253"/>
    </row>
    <row r="14" spans="1:11" ht="15" customHeight="1">
      <c r="J14" s="36"/>
    </row>
    <row r="15" spans="1:11" ht="15" customHeight="1"/>
    <row r="40" spans="2:8" s="29" customFormat="1">
      <c r="B40"/>
      <c r="C40"/>
      <c r="D40"/>
      <c r="E40"/>
      <c r="F40"/>
      <c r="G40"/>
    </row>
    <row r="41" spans="2:8" s="29" customFormat="1">
      <c r="B41"/>
      <c r="C41"/>
      <c r="D41"/>
      <c r="E41"/>
      <c r="F41"/>
      <c r="G41"/>
      <c r="H41" s="36"/>
    </row>
    <row r="42" spans="2:8" s="29" customFormat="1">
      <c r="B42"/>
      <c r="C42"/>
      <c r="D42"/>
      <c r="E42"/>
      <c r="F42"/>
      <c r="G42"/>
      <c r="H42" s="36"/>
    </row>
    <row r="43" spans="2:8" s="29" customFormat="1">
      <c r="B43"/>
      <c r="C43"/>
      <c r="D43"/>
      <c r="E43"/>
      <c r="F43"/>
      <c r="G43"/>
      <c r="H43" s="36"/>
    </row>
    <row r="44" spans="2:8" s="29" customFormat="1">
      <c r="B44"/>
      <c r="C44"/>
      <c r="D44"/>
      <c r="E44"/>
      <c r="F44"/>
      <c r="G44"/>
      <c r="H44" s="36"/>
    </row>
    <row r="45" spans="2:8" s="29" customFormat="1">
      <c r="B45"/>
      <c r="C45"/>
      <c r="D45"/>
      <c r="E45"/>
      <c r="F45"/>
      <c r="G45"/>
    </row>
  </sheetData>
  <mergeCells count="2">
    <mergeCell ref="B2:F2"/>
    <mergeCell ref="A4:F4"/>
  </mergeCells>
  <printOptions horizontalCentered="1"/>
  <pageMargins left="0.23622047244094491" right="0.23622047244094491" top="0.74803149606299213" bottom="0.74803149606299213" header="0.31496062992125984" footer="0.31496062992125984"/>
  <pageSetup paperSize="3" scale="85" orientation="landscape" r:id="rId1"/>
  <headerFooter>
    <oddHeader>&amp;C&amp;"-,Bold"&amp;12General Performance Ratings and  Corresponding Likelihood of Failure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407-3B8F-4F61-A02F-11CB1E910F67}">
  <sheetPr>
    <tabColor rgb="FFFFFF00"/>
    <pageSetUpPr fitToPage="1"/>
  </sheetPr>
  <dimension ref="A2:AP154"/>
  <sheetViews>
    <sheetView zoomScaleNormal="100" workbookViewId="0">
      <pane xSplit="4" ySplit="12" topLeftCell="E13" activePane="bottomRight" state="frozen"/>
      <selection pane="bottomRight" activeCell="J69" sqref="J69"/>
      <selection pane="bottomLeft" activeCell="A16" sqref="A16"/>
      <selection pane="topRight" activeCell="E1" sqref="E1"/>
    </sheetView>
  </sheetViews>
  <sheetFormatPr defaultColWidth="9.140625" defaultRowHeight="15"/>
  <cols>
    <col min="1" max="1" width="20.85546875" style="4" customWidth="1"/>
    <col min="2" max="2" width="11.140625" style="26" customWidth="1"/>
    <col min="3" max="3" width="51.85546875" style="27" customWidth="1"/>
    <col min="4" max="4" width="42.85546875" style="229" customWidth="1"/>
    <col min="5" max="5" width="19.140625" style="7" customWidth="1"/>
    <col min="6" max="6" width="16.85546875" style="4" customWidth="1"/>
    <col min="7" max="7" width="4.42578125" style="4" customWidth="1"/>
    <col min="8" max="8" width="16.85546875" style="4" customWidth="1"/>
    <col min="9" max="9" width="4.42578125" style="4" customWidth="1"/>
    <col min="10" max="10" width="16.85546875" style="4" customWidth="1"/>
    <col min="11" max="11" width="4.42578125" style="4" customWidth="1"/>
    <col min="12" max="12" width="16.85546875" style="4" customWidth="1"/>
    <col min="13" max="13" width="4.42578125" style="4" customWidth="1"/>
    <col min="14" max="14" width="16.85546875" style="4" customWidth="1"/>
    <col min="15" max="15" width="4.42578125" style="4" customWidth="1"/>
    <col min="16" max="16" width="16.85546875" style="4" customWidth="1"/>
    <col min="17" max="17" width="4.42578125" style="4" customWidth="1"/>
    <col min="18" max="18" width="16.85546875" style="4" customWidth="1"/>
    <col min="19" max="19" width="4.42578125" style="4" customWidth="1"/>
    <col min="20" max="20" width="16.85546875" style="4" customWidth="1"/>
    <col min="21" max="21" width="4.42578125" style="4" customWidth="1"/>
    <col min="22" max="22" width="16.85546875" style="4" customWidth="1"/>
    <col min="23" max="23" width="4.42578125" style="4" customWidth="1"/>
    <col min="24" max="24" width="16.85546875" style="4" customWidth="1"/>
    <col min="25" max="25" width="4.42578125" style="4" customWidth="1"/>
    <col min="26" max="26" width="16.85546875" style="4" customWidth="1"/>
    <col min="27" max="27" width="4.42578125" style="4" customWidth="1"/>
    <col min="28" max="28" width="16.85546875" style="4" customWidth="1"/>
    <col min="29" max="29" width="4.42578125" style="4" customWidth="1"/>
    <col min="30" max="30" width="28" style="4" customWidth="1"/>
    <col min="31" max="16384" width="9.140625" style="4"/>
  </cols>
  <sheetData>
    <row r="2" spans="1:42" s="132" customFormat="1" ht="15" customHeight="1">
      <c r="A2" s="129" t="s">
        <v>236</v>
      </c>
      <c r="D2" s="227"/>
    </row>
    <row r="3" spans="1:42" s="132" customFormat="1" ht="15" customHeight="1">
      <c r="A3" s="425" t="s">
        <v>237</v>
      </c>
      <c r="B3" s="425"/>
      <c r="C3" s="425"/>
      <c r="D3" s="425"/>
      <c r="E3" s="425"/>
      <c r="F3" s="426"/>
      <c r="G3" s="426"/>
      <c r="H3" s="426"/>
      <c r="I3" s="426"/>
      <c r="J3" s="426"/>
      <c r="K3" s="426"/>
    </row>
    <row r="4" spans="1:42" s="132" customFormat="1" ht="15" customHeight="1">
      <c r="A4" s="425" t="s">
        <v>238</v>
      </c>
      <c r="B4" s="425"/>
      <c r="C4" s="425"/>
      <c r="D4" s="425"/>
      <c r="E4" s="425"/>
      <c r="F4" s="425"/>
      <c r="G4" s="426"/>
      <c r="H4" s="426"/>
      <c r="I4" s="426"/>
      <c r="J4" s="426"/>
      <c r="K4" s="426"/>
      <c r="N4" s="255"/>
    </row>
    <row r="5" spans="1:42" s="132" customFormat="1" ht="15" customHeight="1">
      <c r="A5" s="425" t="s">
        <v>239</v>
      </c>
      <c r="B5" s="425"/>
      <c r="C5" s="425"/>
      <c r="D5" s="425"/>
      <c r="E5" s="425"/>
      <c r="F5" s="425"/>
      <c r="G5" s="425"/>
      <c r="H5" s="25"/>
      <c r="I5" s="25"/>
      <c r="J5" s="25"/>
      <c r="K5" s="25"/>
    </row>
    <row r="6" spans="1:42" s="132" customFormat="1" ht="15" customHeight="1">
      <c r="A6" s="425" t="s">
        <v>240</v>
      </c>
      <c r="B6" s="425"/>
      <c r="C6" s="425"/>
      <c r="D6" s="425"/>
      <c r="E6" s="427"/>
      <c r="F6" s="25"/>
      <c r="G6" s="25"/>
      <c r="H6" s="25"/>
      <c r="I6" s="25"/>
      <c r="J6" s="25"/>
      <c r="K6" s="25"/>
      <c r="N6" s="255"/>
    </row>
    <row r="7" spans="1:42" s="132" customFormat="1" ht="15" customHeight="1">
      <c r="A7" s="425" t="s">
        <v>241</v>
      </c>
      <c r="B7" s="425"/>
      <c r="C7" s="425"/>
      <c r="D7" s="425"/>
      <c r="E7" s="425"/>
      <c r="F7" s="428"/>
      <c r="G7" s="426"/>
      <c r="H7" s="426"/>
      <c r="I7" s="426"/>
      <c r="J7" s="426"/>
      <c r="K7" s="426"/>
    </row>
    <row r="8" spans="1:42">
      <c r="A8" s="392" t="s">
        <v>242</v>
      </c>
      <c r="B8" s="392"/>
      <c r="C8" s="392"/>
      <c r="D8" s="228"/>
    </row>
    <row r="10" spans="1:42" ht="15.95" thickBot="1"/>
    <row r="11" spans="1:42" ht="30" customHeight="1" thickBot="1">
      <c r="A11" s="389" t="s">
        <v>243</v>
      </c>
      <c r="B11" s="390"/>
      <c r="C11" s="390"/>
      <c r="D11" s="390"/>
      <c r="E11" s="391"/>
      <c r="F11" s="372" t="s">
        <v>26</v>
      </c>
      <c r="G11" s="373"/>
      <c r="H11" s="372" t="s">
        <v>26</v>
      </c>
      <c r="I11" s="373"/>
      <c r="J11" s="372" t="s">
        <v>26</v>
      </c>
      <c r="K11" s="373"/>
      <c r="L11" s="372" t="s">
        <v>26</v>
      </c>
      <c r="M11" s="373"/>
      <c r="N11" s="372" t="s">
        <v>26</v>
      </c>
      <c r="O11" s="373"/>
      <c r="P11" s="372" t="s">
        <v>26</v>
      </c>
      <c r="Q11" s="373"/>
      <c r="R11" s="372" t="s">
        <v>26</v>
      </c>
      <c r="S11" s="373"/>
      <c r="T11" s="372" t="s">
        <v>26</v>
      </c>
      <c r="U11" s="373"/>
      <c r="V11" s="372" t="s">
        <v>26</v>
      </c>
      <c r="W11" s="373"/>
      <c r="X11" s="372" t="s">
        <v>26</v>
      </c>
      <c r="Y11" s="373"/>
      <c r="Z11" s="372" t="s">
        <v>26</v>
      </c>
      <c r="AA11" s="373"/>
      <c r="AB11" s="372" t="s">
        <v>26</v>
      </c>
      <c r="AC11" s="373"/>
      <c r="AD11" s="135" t="s">
        <v>244</v>
      </c>
    </row>
    <row r="12" spans="1:42" s="132" customFormat="1" ht="61.5" customHeight="1" thickBot="1">
      <c r="A12" s="51" t="s">
        <v>245</v>
      </c>
      <c r="B12" s="52" t="s">
        <v>246</v>
      </c>
      <c r="C12" s="53" t="s">
        <v>247</v>
      </c>
      <c r="D12" s="53" t="s">
        <v>248</v>
      </c>
      <c r="E12" s="54" t="s">
        <v>249</v>
      </c>
      <c r="F12" s="343" t="s">
        <v>250</v>
      </c>
      <c r="G12" s="344"/>
      <c r="H12" s="343" t="s">
        <v>250</v>
      </c>
      <c r="I12" s="344"/>
      <c r="J12" s="343" t="s">
        <v>250</v>
      </c>
      <c r="K12" s="344"/>
      <c r="L12" s="343" t="s">
        <v>250</v>
      </c>
      <c r="M12" s="344"/>
      <c r="N12" s="343" t="s">
        <v>250</v>
      </c>
      <c r="O12" s="344"/>
      <c r="P12" s="343" t="s">
        <v>250</v>
      </c>
      <c r="Q12" s="344"/>
      <c r="R12" s="343" t="s">
        <v>251</v>
      </c>
      <c r="S12" s="344"/>
      <c r="T12" s="343" t="s">
        <v>252</v>
      </c>
      <c r="U12" s="344"/>
      <c r="V12" s="343" t="s">
        <v>253</v>
      </c>
      <c r="W12" s="344"/>
      <c r="X12" s="343" t="s">
        <v>254</v>
      </c>
      <c r="Y12" s="344"/>
      <c r="Z12" s="343" t="s">
        <v>255</v>
      </c>
      <c r="AA12" s="344"/>
      <c r="AB12" s="343" t="s">
        <v>256</v>
      </c>
      <c r="AC12" s="344"/>
      <c r="AD12" s="55" t="s">
        <v>257</v>
      </c>
      <c r="AE12" s="2"/>
      <c r="AF12" s="2"/>
      <c r="AG12" s="2"/>
      <c r="AH12" s="2"/>
      <c r="AI12" s="2"/>
      <c r="AJ12" s="2"/>
      <c r="AK12" s="2"/>
      <c r="AL12" s="2"/>
      <c r="AM12" s="2"/>
      <c r="AN12" s="2"/>
      <c r="AO12" s="2"/>
      <c r="AP12" s="2"/>
    </row>
    <row r="13" spans="1:42" ht="15" customHeight="1">
      <c r="A13" s="374" t="s">
        <v>258</v>
      </c>
      <c r="B13" s="375" t="s">
        <v>87</v>
      </c>
      <c r="C13" s="377" t="s">
        <v>259</v>
      </c>
      <c r="D13" s="230" t="s">
        <v>260</v>
      </c>
      <c r="E13" s="38"/>
      <c r="F13" s="3"/>
      <c r="G13" s="173" t="str">
        <f>IF(F13="Very Good",1,IF(F13="Good",2,IF(F13="Fair",3,IF(F13="Poor",4,IF(F13="Very Poor",5,"")))))</f>
        <v/>
      </c>
      <c r="H13" s="3"/>
      <c r="I13" s="173" t="str">
        <f>IF(H13="Very Good",1,IF(H13="Good",2,IF(H13="Fair",3,IF(H13="Poor",4,IF(H13="Very Poor",5,"")))))</f>
        <v/>
      </c>
      <c r="J13" s="3"/>
      <c r="K13" s="173" t="str">
        <f>IF(J13="Very Good",1,IF(J13="Good",2,IF(J13="Fair",3,IF(J13="Poor",4,IF(J13="Very Poor",5,"")))))</f>
        <v/>
      </c>
      <c r="L13" s="3"/>
      <c r="M13" s="173" t="str">
        <f>IF(L13="Very Good",1,IF(L13="Good",2,IF(L13="Fair",3,IF(L13="Poor",4,IF(L13="Very Poor",5,"")))))</f>
        <v/>
      </c>
      <c r="N13" s="3"/>
      <c r="O13" s="173" t="str">
        <f>IF(N13="Very Good",1,IF(N13="Good",2,IF(N13="Fair",3,IF(N13="Poor",4,IF(N13="Very Poor",5,"")))))</f>
        <v/>
      </c>
      <c r="P13" s="3"/>
      <c r="Q13" s="173" t="str">
        <f>IF(P13="Very Good",1,IF(P13="Good",2,IF(P13="Fair",3,IF(P13="Poor",4,IF(P13="Very Poor",5,"")))))</f>
        <v/>
      </c>
      <c r="R13" s="3"/>
      <c r="S13" s="173" t="str">
        <f>IF(R13="Very Good",1,IF(R13="Good",2,IF(R13="Fair",3,IF(R13="Poor",4,IF(R13="Very Poor",5,"")))))</f>
        <v/>
      </c>
      <c r="T13" s="3"/>
      <c r="U13" s="173" t="str">
        <f>IF(T13="Very Good",1,IF(T13="Good",2,IF(T13="Fair",3,IF(T13="Poor",4,IF(T13="Very Poor",5,"")))))</f>
        <v/>
      </c>
      <c r="V13" s="3"/>
      <c r="W13" s="173" t="str">
        <f>IF(V13="Very Good",1,IF(V13="Good",2,IF(V13="Fair",3,IF(V13="Poor",4,IF(V13="Very Poor",5,"")))))</f>
        <v/>
      </c>
      <c r="X13" s="3"/>
      <c r="Y13" s="173" t="str">
        <f>IF(X13="Very Good",1,IF(X13="Good",2,IF(X13="Fair",3,IF(X13="Poor",4,IF(X13="Very Poor",5,"")))))</f>
        <v/>
      </c>
      <c r="Z13" s="3"/>
      <c r="AA13" s="173" t="str">
        <f>IF(Z13="Very Good",1,IF(Z13="Good",2,IF(Z13="Fair",3,IF(Z13="Poor",4,IF(Z13="Very Poor",5,"")))))</f>
        <v/>
      </c>
      <c r="AB13" s="3"/>
      <c r="AC13" s="173" t="str">
        <f>IF(AB13="Very Good",1,IF(AB13="Good",2,IF(AB13="Fair",3,IF(AB13="Poor",4,IF(AB13="Very Poor",5,"")))))</f>
        <v/>
      </c>
      <c r="AD13" s="174" t="str">
        <f t="shared" ref="AD13:AD60" si="0">IFERROR(IF(ROUND(AVERAGEIF(F13:AC13,"&gt;0",F13:AC13),0)=1,"Very Good",IF(ROUND(AVERAGEIF(F13:AC13,"&gt;0",F13:AC13),0)=2,"Good",IF(ROUND(AVERAGEIF(F13:AC13,"&gt;0",F13:AC13),0)=3,"Fair",IF(ROUND(AVERAGEIF(F13:AC13,"&gt;0",F13:AC13),0)=4,"Poor","Very Poor")))),"")</f>
        <v/>
      </c>
    </row>
    <row r="14" spans="1:42" ht="15" customHeight="1">
      <c r="A14" s="374"/>
      <c r="B14" s="375"/>
      <c r="C14" s="377"/>
      <c r="D14" s="5" t="s">
        <v>261</v>
      </c>
      <c r="E14" s="38"/>
      <c r="F14" s="3"/>
      <c r="G14" s="173" t="str">
        <f t="shared" ref="G14:G58" si="1">IF(F14="Very Good",1,IF(F14="Good",2,IF(F14="Fair",3,IF(F14="Poor",4,IF(F14="Very Poor",5,"")))))</f>
        <v/>
      </c>
      <c r="H14" s="3"/>
      <c r="I14" s="173" t="str">
        <f t="shared" ref="I14:K58" si="2">IF(H14="Very Good",1,IF(H14="Good",2,IF(H14="Fair",3,IF(H14="Poor",4,IF(H14="Very Poor",5,"")))))</f>
        <v/>
      </c>
      <c r="J14" s="3"/>
      <c r="K14" s="173" t="str">
        <f t="shared" si="2"/>
        <v/>
      </c>
      <c r="L14" s="3"/>
      <c r="M14" s="173" t="str">
        <f t="shared" ref="M14" si="3">IF(L14="Very Good",1,IF(L14="Good",2,IF(L14="Fair",3,IF(L14="Poor",4,IF(L14="Very Poor",5,"")))))</f>
        <v/>
      </c>
      <c r="N14" s="3"/>
      <c r="O14" s="173" t="str">
        <f t="shared" ref="O14" si="4">IF(N14="Very Good",1,IF(N14="Good",2,IF(N14="Fair",3,IF(N14="Poor",4,IF(N14="Very Poor",5,"")))))</f>
        <v/>
      </c>
      <c r="P14" s="3"/>
      <c r="Q14" s="173" t="str">
        <f t="shared" ref="Q14" si="5">IF(P14="Very Good",1,IF(P14="Good",2,IF(P14="Fair",3,IF(P14="Poor",4,IF(P14="Very Poor",5,"")))))</f>
        <v/>
      </c>
      <c r="R14" s="3"/>
      <c r="S14" s="173" t="str">
        <f t="shared" ref="S14" si="6">IF(R14="Very Good",1,IF(R14="Good",2,IF(R14="Fair",3,IF(R14="Poor",4,IF(R14="Very Poor",5,"")))))</f>
        <v/>
      </c>
      <c r="T14" s="3"/>
      <c r="U14" s="173" t="str">
        <f t="shared" ref="U14" si="7">IF(T14="Very Good",1,IF(T14="Good",2,IF(T14="Fair",3,IF(T14="Poor",4,IF(T14="Very Poor",5,"")))))</f>
        <v/>
      </c>
      <c r="V14" s="3"/>
      <c r="W14" s="173" t="str">
        <f t="shared" ref="W14" si="8">IF(V14="Very Good",1,IF(V14="Good",2,IF(V14="Fair",3,IF(V14="Poor",4,IF(V14="Very Poor",5,"")))))</f>
        <v/>
      </c>
      <c r="X14" s="3"/>
      <c r="Y14" s="173" t="str">
        <f t="shared" ref="Y14" si="9">IF(X14="Very Good",1,IF(X14="Good",2,IF(X14="Fair",3,IF(X14="Poor",4,IF(X14="Very Poor",5,"")))))</f>
        <v/>
      </c>
      <c r="Z14" s="3"/>
      <c r="AA14" s="173" t="str">
        <f t="shared" ref="AA14" si="10">IF(Z14="Very Good",1,IF(Z14="Good",2,IF(Z14="Fair",3,IF(Z14="Poor",4,IF(Z14="Very Poor",5,"")))))</f>
        <v/>
      </c>
      <c r="AB14" s="3"/>
      <c r="AC14" s="173" t="str">
        <f t="shared" ref="AC14" si="11">IF(AB14="Very Good",1,IF(AB14="Good",2,IF(AB14="Fair",3,IF(AB14="Poor",4,IF(AB14="Very Poor",5,"")))))</f>
        <v/>
      </c>
      <c r="AD14" s="174" t="str">
        <f t="shared" si="0"/>
        <v/>
      </c>
    </row>
    <row r="15" spans="1:42" ht="15" customHeight="1">
      <c r="A15" s="374"/>
      <c r="B15" s="375"/>
      <c r="C15" s="377"/>
      <c r="D15" s="5" t="s">
        <v>262</v>
      </c>
      <c r="E15" s="38"/>
      <c r="F15" s="3"/>
      <c r="G15" s="173" t="str">
        <f t="shared" si="1"/>
        <v/>
      </c>
      <c r="H15" s="3"/>
      <c r="I15" s="173" t="str">
        <f t="shared" si="2"/>
        <v/>
      </c>
      <c r="J15" s="3"/>
      <c r="K15" s="173" t="str">
        <f t="shared" si="2"/>
        <v/>
      </c>
      <c r="L15" s="3"/>
      <c r="M15" s="173" t="str">
        <f t="shared" ref="M15" si="12">IF(L15="Very Good",1,IF(L15="Good",2,IF(L15="Fair",3,IF(L15="Poor",4,IF(L15="Very Poor",5,"")))))</f>
        <v/>
      </c>
      <c r="N15" s="3"/>
      <c r="O15" s="173" t="str">
        <f t="shared" ref="O15" si="13">IF(N15="Very Good",1,IF(N15="Good",2,IF(N15="Fair",3,IF(N15="Poor",4,IF(N15="Very Poor",5,"")))))</f>
        <v/>
      </c>
      <c r="P15" s="3"/>
      <c r="Q15" s="173" t="str">
        <f t="shared" ref="Q15" si="14">IF(P15="Very Good",1,IF(P15="Good",2,IF(P15="Fair",3,IF(P15="Poor",4,IF(P15="Very Poor",5,"")))))</f>
        <v/>
      </c>
      <c r="R15" s="3"/>
      <c r="S15" s="173" t="str">
        <f t="shared" ref="S15" si="15">IF(R15="Very Good",1,IF(R15="Good",2,IF(R15="Fair",3,IF(R15="Poor",4,IF(R15="Very Poor",5,"")))))</f>
        <v/>
      </c>
      <c r="T15" s="3"/>
      <c r="U15" s="173" t="str">
        <f t="shared" ref="U15" si="16">IF(T15="Very Good",1,IF(T15="Good",2,IF(T15="Fair",3,IF(T15="Poor",4,IF(T15="Very Poor",5,"")))))</f>
        <v/>
      </c>
      <c r="V15" s="3"/>
      <c r="W15" s="173" t="str">
        <f t="shared" ref="W15" si="17">IF(V15="Very Good",1,IF(V15="Good",2,IF(V15="Fair",3,IF(V15="Poor",4,IF(V15="Very Poor",5,"")))))</f>
        <v/>
      </c>
      <c r="X15" s="3"/>
      <c r="Y15" s="173" t="str">
        <f t="shared" ref="Y15" si="18">IF(X15="Very Good",1,IF(X15="Good",2,IF(X15="Fair",3,IF(X15="Poor",4,IF(X15="Very Poor",5,"")))))</f>
        <v/>
      </c>
      <c r="Z15" s="3"/>
      <c r="AA15" s="173" t="str">
        <f t="shared" ref="AA15" si="19">IF(Z15="Very Good",1,IF(Z15="Good",2,IF(Z15="Fair",3,IF(Z15="Poor",4,IF(Z15="Very Poor",5,"")))))</f>
        <v/>
      </c>
      <c r="AB15" s="3"/>
      <c r="AC15" s="173" t="str">
        <f t="shared" ref="AC15" si="20">IF(AB15="Very Good",1,IF(AB15="Good",2,IF(AB15="Fair",3,IF(AB15="Poor",4,IF(AB15="Very Poor",5,"")))))</f>
        <v/>
      </c>
      <c r="AD15" s="174" t="str">
        <f t="shared" si="0"/>
        <v/>
      </c>
    </row>
    <row r="16" spans="1:42" ht="15" customHeight="1">
      <c r="A16" s="374"/>
      <c r="B16" s="375"/>
      <c r="C16" s="377"/>
      <c r="D16" s="5" t="s">
        <v>263</v>
      </c>
      <c r="E16" s="38"/>
      <c r="F16" s="3"/>
      <c r="G16" s="173" t="str">
        <f t="shared" si="1"/>
        <v/>
      </c>
      <c r="H16" s="3"/>
      <c r="I16" s="173" t="str">
        <f t="shared" si="2"/>
        <v/>
      </c>
      <c r="J16" s="3"/>
      <c r="K16" s="173" t="str">
        <f t="shared" si="2"/>
        <v/>
      </c>
      <c r="L16" s="3"/>
      <c r="M16" s="173" t="str">
        <f t="shared" ref="M16" si="21">IF(L16="Very Good",1,IF(L16="Good",2,IF(L16="Fair",3,IF(L16="Poor",4,IF(L16="Very Poor",5,"")))))</f>
        <v/>
      </c>
      <c r="N16" s="3"/>
      <c r="O16" s="173" t="str">
        <f t="shared" ref="O16" si="22">IF(N16="Very Good",1,IF(N16="Good",2,IF(N16="Fair",3,IF(N16="Poor",4,IF(N16="Very Poor",5,"")))))</f>
        <v/>
      </c>
      <c r="P16" s="3"/>
      <c r="Q16" s="173" t="str">
        <f t="shared" ref="Q16" si="23">IF(P16="Very Good",1,IF(P16="Good",2,IF(P16="Fair",3,IF(P16="Poor",4,IF(P16="Very Poor",5,"")))))</f>
        <v/>
      </c>
      <c r="R16" s="3"/>
      <c r="S16" s="173" t="str">
        <f t="shared" ref="S16" si="24">IF(R16="Very Good",1,IF(R16="Good",2,IF(R16="Fair",3,IF(R16="Poor",4,IF(R16="Very Poor",5,"")))))</f>
        <v/>
      </c>
      <c r="T16" s="3"/>
      <c r="U16" s="173" t="str">
        <f t="shared" ref="U16" si="25">IF(T16="Very Good",1,IF(T16="Good",2,IF(T16="Fair",3,IF(T16="Poor",4,IF(T16="Very Poor",5,"")))))</f>
        <v/>
      </c>
      <c r="V16" s="3"/>
      <c r="W16" s="173" t="str">
        <f t="shared" ref="W16" si="26">IF(V16="Very Good",1,IF(V16="Good",2,IF(V16="Fair",3,IF(V16="Poor",4,IF(V16="Very Poor",5,"")))))</f>
        <v/>
      </c>
      <c r="X16" s="3"/>
      <c r="Y16" s="173" t="str">
        <f t="shared" ref="Y16" si="27">IF(X16="Very Good",1,IF(X16="Good",2,IF(X16="Fair",3,IF(X16="Poor",4,IF(X16="Very Poor",5,"")))))</f>
        <v/>
      </c>
      <c r="Z16" s="3"/>
      <c r="AA16" s="173" t="str">
        <f t="shared" ref="AA16" si="28">IF(Z16="Very Good",1,IF(Z16="Good",2,IF(Z16="Fair",3,IF(Z16="Poor",4,IF(Z16="Very Poor",5,"")))))</f>
        <v/>
      </c>
      <c r="AB16" s="3"/>
      <c r="AC16" s="173" t="str">
        <f t="shared" ref="AC16" si="29">IF(AB16="Very Good",1,IF(AB16="Good",2,IF(AB16="Fair",3,IF(AB16="Poor",4,IF(AB16="Very Poor",5,"")))))</f>
        <v/>
      </c>
      <c r="AD16" s="174" t="str">
        <f t="shared" si="0"/>
        <v/>
      </c>
    </row>
    <row r="17" spans="1:30" ht="15" customHeight="1">
      <c r="A17" s="374"/>
      <c r="B17" s="375"/>
      <c r="C17" s="377"/>
      <c r="D17" s="231" t="s">
        <v>264</v>
      </c>
      <c r="E17" s="38"/>
      <c r="F17" s="3"/>
      <c r="G17" s="173" t="str">
        <f t="shared" si="1"/>
        <v/>
      </c>
      <c r="H17" s="3"/>
      <c r="I17" s="173" t="str">
        <f t="shared" si="2"/>
        <v/>
      </c>
      <c r="J17" s="3"/>
      <c r="K17" s="173" t="str">
        <f t="shared" si="2"/>
        <v/>
      </c>
      <c r="L17" s="3"/>
      <c r="M17" s="173" t="str">
        <f t="shared" ref="M17" si="30">IF(L17="Very Good",1,IF(L17="Good",2,IF(L17="Fair",3,IF(L17="Poor",4,IF(L17="Very Poor",5,"")))))</f>
        <v/>
      </c>
      <c r="N17" s="3"/>
      <c r="O17" s="173" t="str">
        <f t="shared" ref="O17" si="31">IF(N17="Very Good",1,IF(N17="Good",2,IF(N17="Fair",3,IF(N17="Poor",4,IF(N17="Very Poor",5,"")))))</f>
        <v/>
      </c>
      <c r="P17" s="3"/>
      <c r="Q17" s="173" t="str">
        <f t="shared" ref="Q17" si="32">IF(P17="Very Good",1,IF(P17="Good",2,IF(P17="Fair",3,IF(P17="Poor",4,IF(P17="Very Poor",5,"")))))</f>
        <v/>
      </c>
      <c r="R17" s="3"/>
      <c r="S17" s="173" t="str">
        <f t="shared" ref="S17" si="33">IF(R17="Very Good",1,IF(R17="Good",2,IF(R17="Fair",3,IF(R17="Poor",4,IF(R17="Very Poor",5,"")))))</f>
        <v/>
      </c>
      <c r="T17" s="3"/>
      <c r="U17" s="173" t="str">
        <f t="shared" ref="U17" si="34">IF(T17="Very Good",1,IF(T17="Good",2,IF(T17="Fair",3,IF(T17="Poor",4,IF(T17="Very Poor",5,"")))))</f>
        <v/>
      </c>
      <c r="V17" s="3"/>
      <c r="W17" s="173" t="str">
        <f t="shared" ref="W17" si="35">IF(V17="Very Good",1,IF(V17="Good",2,IF(V17="Fair",3,IF(V17="Poor",4,IF(V17="Very Poor",5,"")))))</f>
        <v/>
      </c>
      <c r="X17" s="3"/>
      <c r="Y17" s="173" t="str">
        <f t="shared" ref="Y17" si="36">IF(X17="Very Good",1,IF(X17="Good",2,IF(X17="Fair",3,IF(X17="Poor",4,IF(X17="Very Poor",5,"")))))</f>
        <v/>
      </c>
      <c r="Z17" s="3"/>
      <c r="AA17" s="173" t="str">
        <f t="shared" ref="AA17" si="37">IF(Z17="Very Good",1,IF(Z17="Good",2,IF(Z17="Fair",3,IF(Z17="Poor",4,IF(Z17="Very Poor",5,"")))))</f>
        <v/>
      </c>
      <c r="AB17" s="3"/>
      <c r="AC17" s="173" t="str">
        <f t="shared" ref="AC17" si="38">IF(AB17="Very Good",1,IF(AB17="Good",2,IF(AB17="Fair",3,IF(AB17="Poor",4,IF(AB17="Very Poor",5,"")))))</f>
        <v/>
      </c>
      <c r="AD17" s="174" t="str">
        <f t="shared" si="0"/>
        <v/>
      </c>
    </row>
    <row r="18" spans="1:30" ht="15" customHeight="1">
      <c r="A18" s="374"/>
      <c r="B18" s="375"/>
      <c r="C18" s="377"/>
      <c r="D18" s="232" t="s">
        <v>265</v>
      </c>
      <c r="E18" s="38"/>
      <c r="F18" s="3"/>
      <c r="G18" s="173" t="str">
        <f t="shared" si="1"/>
        <v/>
      </c>
      <c r="H18" s="3"/>
      <c r="I18" s="173" t="str">
        <f t="shared" si="2"/>
        <v/>
      </c>
      <c r="J18" s="3"/>
      <c r="K18" s="173" t="str">
        <f t="shared" si="2"/>
        <v/>
      </c>
      <c r="L18" s="3"/>
      <c r="M18" s="173" t="str">
        <f t="shared" ref="M18" si="39">IF(L18="Very Good",1,IF(L18="Good",2,IF(L18="Fair",3,IF(L18="Poor",4,IF(L18="Very Poor",5,"")))))</f>
        <v/>
      </c>
      <c r="N18" s="3"/>
      <c r="O18" s="173" t="str">
        <f t="shared" ref="O18" si="40">IF(N18="Very Good",1,IF(N18="Good",2,IF(N18="Fair",3,IF(N18="Poor",4,IF(N18="Very Poor",5,"")))))</f>
        <v/>
      </c>
      <c r="P18" s="3"/>
      <c r="Q18" s="173" t="str">
        <f t="shared" ref="Q18" si="41">IF(P18="Very Good",1,IF(P18="Good",2,IF(P18="Fair",3,IF(P18="Poor",4,IF(P18="Very Poor",5,"")))))</f>
        <v/>
      </c>
      <c r="R18" s="3"/>
      <c r="S18" s="173" t="str">
        <f t="shared" ref="S18" si="42">IF(R18="Very Good",1,IF(R18="Good",2,IF(R18="Fair",3,IF(R18="Poor",4,IF(R18="Very Poor",5,"")))))</f>
        <v/>
      </c>
      <c r="T18" s="3"/>
      <c r="U18" s="173" t="str">
        <f t="shared" ref="U18" si="43">IF(T18="Very Good",1,IF(T18="Good",2,IF(T18="Fair",3,IF(T18="Poor",4,IF(T18="Very Poor",5,"")))))</f>
        <v/>
      </c>
      <c r="V18" s="3"/>
      <c r="W18" s="173" t="str">
        <f t="shared" ref="W18" si="44">IF(V18="Very Good",1,IF(V18="Good",2,IF(V18="Fair",3,IF(V18="Poor",4,IF(V18="Very Poor",5,"")))))</f>
        <v/>
      </c>
      <c r="X18" s="3"/>
      <c r="Y18" s="173" t="str">
        <f t="shared" ref="Y18" si="45">IF(X18="Very Good",1,IF(X18="Good",2,IF(X18="Fair",3,IF(X18="Poor",4,IF(X18="Very Poor",5,"")))))</f>
        <v/>
      </c>
      <c r="Z18" s="3"/>
      <c r="AA18" s="173" t="str">
        <f t="shared" ref="AA18" si="46">IF(Z18="Very Good",1,IF(Z18="Good",2,IF(Z18="Fair",3,IF(Z18="Poor",4,IF(Z18="Very Poor",5,"")))))</f>
        <v/>
      </c>
      <c r="AB18" s="3"/>
      <c r="AC18" s="173" t="str">
        <f t="shared" ref="AC18" si="47">IF(AB18="Very Good",1,IF(AB18="Good",2,IF(AB18="Fair",3,IF(AB18="Poor",4,IF(AB18="Very Poor",5,"")))))</f>
        <v/>
      </c>
      <c r="AD18" s="174" t="str">
        <f t="shared" si="0"/>
        <v/>
      </c>
    </row>
    <row r="19" spans="1:30" ht="15" customHeight="1">
      <c r="A19" s="374"/>
      <c r="B19" s="375"/>
      <c r="C19" s="377"/>
      <c r="D19" s="233" t="s">
        <v>266</v>
      </c>
      <c r="E19" s="38"/>
      <c r="F19" s="3"/>
      <c r="G19" s="173" t="str">
        <f t="shared" si="1"/>
        <v/>
      </c>
      <c r="H19" s="3"/>
      <c r="I19" s="173" t="str">
        <f t="shared" si="2"/>
        <v/>
      </c>
      <c r="J19" s="3"/>
      <c r="K19" s="173" t="str">
        <f t="shared" si="2"/>
        <v/>
      </c>
      <c r="L19" s="3"/>
      <c r="M19" s="173" t="str">
        <f t="shared" ref="M19" si="48">IF(L19="Very Good",1,IF(L19="Good",2,IF(L19="Fair",3,IF(L19="Poor",4,IF(L19="Very Poor",5,"")))))</f>
        <v/>
      </c>
      <c r="N19" s="3"/>
      <c r="O19" s="173" t="str">
        <f t="shared" ref="O19" si="49">IF(N19="Very Good",1,IF(N19="Good",2,IF(N19="Fair",3,IF(N19="Poor",4,IF(N19="Very Poor",5,"")))))</f>
        <v/>
      </c>
      <c r="P19" s="3"/>
      <c r="Q19" s="173" t="str">
        <f t="shared" ref="Q19" si="50">IF(P19="Very Good",1,IF(P19="Good",2,IF(P19="Fair",3,IF(P19="Poor",4,IF(P19="Very Poor",5,"")))))</f>
        <v/>
      </c>
      <c r="R19" s="3"/>
      <c r="S19" s="173" t="str">
        <f t="shared" ref="S19" si="51">IF(R19="Very Good",1,IF(R19="Good",2,IF(R19="Fair",3,IF(R19="Poor",4,IF(R19="Very Poor",5,"")))))</f>
        <v/>
      </c>
      <c r="T19" s="3"/>
      <c r="U19" s="173" t="str">
        <f t="shared" ref="U19" si="52">IF(T19="Very Good",1,IF(T19="Good",2,IF(T19="Fair",3,IF(T19="Poor",4,IF(T19="Very Poor",5,"")))))</f>
        <v/>
      </c>
      <c r="V19" s="3"/>
      <c r="W19" s="173" t="str">
        <f t="shared" ref="W19" si="53">IF(V19="Very Good",1,IF(V19="Good",2,IF(V19="Fair",3,IF(V19="Poor",4,IF(V19="Very Poor",5,"")))))</f>
        <v/>
      </c>
      <c r="X19" s="3"/>
      <c r="Y19" s="173" t="str">
        <f t="shared" ref="Y19" si="54">IF(X19="Very Good",1,IF(X19="Good",2,IF(X19="Fair",3,IF(X19="Poor",4,IF(X19="Very Poor",5,"")))))</f>
        <v/>
      </c>
      <c r="Z19" s="3"/>
      <c r="AA19" s="173" t="str">
        <f t="shared" ref="AA19" si="55">IF(Z19="Very Good",1,IF(Z19="Good",2,IF(Z19="Fair",3,IF(Z19="Poor",4,IF(Z19="Very Poor",5,"")))))</f>
        <v/>
      </c>
      <c r="AB19" s="3"/>
      <c r="AC19" s="173" t="str">
        <f t="shared" ref="AC19" si="56">IF(AB19="Very Good",1,IF(AB19="Good",2,IF(AB19="Fair",3,IF(AB19="Poor",4,IF(AB19="Very Poor",5,"")))))</f>
        <v/>
      </c>
      <c r="AD19" s="174" t="str">
        <f t="shared" si="0"/>
        <v/>
      </c>
    </row>
    <row r="20" spans="1:30" ht="15" customHeight="1">
      <c r="A20" s="374"/>
      <c r="B20" s="375"/>
      <c r="C20" s="377"/>
      <c r="D20" s="233" t="s">
        <v>267</v>
      </c>
      <c r="E20" s="38"/>
      <c r="F20" s="3"/>
      <c r="G20" s="173" t="str">
        <f t="shared" si="1"/>
        <v/>
      </c>
      <c r="H20" s="3"/>
      <c r="I20" s="173" t="str">
        <f t="shared" si="2"/>
        <v/>
      </c>
      <c r="J20" s="3"/>
      <c r="K20" s="173" t="str">
        <f t="shared" si="2"/>
        <v/>
      </c>
      <c r="L20" s="3"/>
      <c r="M20" s="173" t="str">
        <f t="shared" ref="M20" si="57">IF(L20="Very Good",1,IF(L20="Good",2,IF(L20="Fair",3,IF(L20="Poor",4,IF(L20="Very Poor",5,"")))))</f>
        <v/>
      </c>
      <c r="N20" s="3"/>
      <c r="O20" s="173" t="str">
        <f t="shared" ref="O20" si="58">IF(N20="Very Good",1,IF(N20="Good",2,IF(N20="Fair",3,IF(N20="Poor",4,IF(N20="Very Poor",5,"")))))</f>
        <v/>
      </c>
      <c r="P20" s="3"/>
      <c r="Q20" s="173" t="str">
        <f t="shared" ref="Q20" si="59">IF(P20="Very Good",1,IF(P20="Good",2,IF(P20="Fair",3,IF(P20="Poor",4,IF(P20="Very Poor",5,"")))))</f>
        <v/>
      </c>
      <c r="R20" s="3"/>
      <c r="S20" s="173" t="str">
        <f t="shared" ref="S20" si="60">IF(R20="Very Good",1,IF(R20="Good",2,IF(R20="Fair",3,IF(R20="Poor",4,IF(R20="Very Poor",5,"")))))</f>
        <v/>
      </c>
      <c r="T20" s="3"/>
      <c r="U20" s="173" t="str">
        <f t="shared" ref="U20" si="61">IF(T20="Very Good",1,IF(T20="Good",2,IF(T20="Fair",3,IF(T20="Poor",4,IF(T20="Very Poor",5,"")))))</f>
        <v/>
      </c>
      <c r="V20" s="3"/>
      <c r="W20" s="173" t="str">
        <f t="shared" ref="W20" si="62">IF(V20="Very Good",1,IF(V20="Good",2,IF(V20="Fair",3,IF(V20="Poor",4,IF(V20="Very Poor",5,"")))))</f>
        <v/>
      </c>
      <c r="X20" s="3"/>
      <c r="Y20" s="173" t="str">
        <f t="shared" ref="Y20" si="63">IF(X20="Very Good",1,IF(X20="Good",2,IF(X20="Fair",3,IF(X20="Poor",4,IF(X20="Very Poor",5,"")))))</f>
        <v/>
      </c>
      <c r="Z20" s="3"/>
      <c r="AA20" s="173" t="str">
        <f t="shared" ref="AA20" si="64">IF(Z20="Very Good",1,IF(Z20="Good",2,IF(Z20="Fair",3,IF(Z20="Poor",4,IF(Z20="Very Poor",5,"")))))</f>
        <v/>
      </c>
      <c r="AB20" s="3"/>
      <c r="AC20" s="173" t="str">
        <f t="shared" ref="AC20" si="65">IF(AB20="Very Good",1,IF(AB20="Good",2,IF(AB20="Fair",3,IF(AB20="Poor",4,IF(AB20="Very Poor",5,"")))))</f>
        <v/>
      </c>
      <c r="AD20" s="174" t="str">
        <f t="shared" si="0"/>
        <v/>
      </c>
    </row>
    <row r="21" spans="1:30" ht="15" customHeight="1">
      <c r="A21" s="374"/>
      <c r="B21" s="375"/>
      <c r="C21" s="377"/>
      <c r="D21" s="233" t="s">
        <v>268</v>
      </c>
      <c r="E21" s="38"/>
      <c r="F21" s="3"/>
      <c r="G21" s="173" t="str">
        <f t="shared" si="1"/>
        <v/>
      </c>
      <c r="H21" s="3"/>
      <c r="I21" s="173" t="str">
        <f t="shared" si="2"/>
        <v/>
      </c>
      <c r="J21" s="3"/>
      <c r="K21" s="173" t="str">
        <f t="shared" si="2"/>
        <v/>
      </c>
      <c r="L21" s="3"/>
      <c r="M21" s="173" t="str">
        <f t="shared" ref="M21" si="66">IF(L21="Very Good",1,IF(L21="Good",2,IF(L21="Fair",3,IF(L21="Poor",4,IF(L21="Very Poor",5,"")))))</f>
        <v/>
      </c>
      <c r="N21" s="3"/>
      <c r="O21" s="173" t="str">
        <f t="shared" ref="O21" si="67">IF(N21="Very Good",1,IF(N21="Good",2,IF(N21="Fair",3,IF(N21="Poor",4,IF(N21="Very Poor",5,"")))))</f>
        <v/>
      </c>
      <c r="P21" s="3"/>
      <c r="Q21" s="173" t="str">
        <f t="shared" ref="Q21" si="68">IF(P21="Very Good",1,IF(P21="Good",2,IF(P21="Fair",3,IF(P21="Poor",4,IF(P21="Very Poor",5,"")))))</f>
        <v/>
      </c>
      <c r="R21" s="3"/>
      <c r="S21" s="173" t="str">
        <f t="shared" ref="S21" si="69">IF(R21="Very Good",1,IF(R21="Good",2,IF(R21="Fair",3,IF(R21="Poor",4,IF(R21="Very Poor",5,"")))))</f>
        <v/>
      </c>
      <c r="T21" s="3"/>
      <c r="U21" s="173" t="str">
        <f t="shared" ref="U21" si="70">IF(T21="Very Good",1,IF(T21="Good",2,IF(T21="Fair",3,IF(T21="Poor",4,IF(T21="Very Poor",5,"")))))</f>
        <v/>
      </c>
      <c r="V21" s="3"/>
      <c r="W21" s="173" t="str">
        <f t="shared" ref="W21" si="71">IF(V21="Very Good",1,IF(V21="Good",2,IF(V21="Fair",3,IF(V21="Poor",4,IF(V21="Very Poor",5,"")))))</f>
        <v/>
      </c>
      <c r="X21" s="3"/>
      <c r="Y21" s="173" t="str">
        <f t="shared" ref="Y21" si="72">IF(X21="Very Good",1,IF(X21="Good",2,IF(X21="Fair",3,IF(X21="Poor",4,IF(X21="Very Poor",5,"")))))</f>
        <v/>
      </c>
      <c r="Z21" s="3"/>
      <c r="AA21" s="173" t="str">
        <f t="shared" ref="AA21" si="73">IF(Z21="Very Good",1,IF(Z21="Good",2,IF(Z21="Fair",3,IF(Z21="Poor",4,IF(Z21="Very Poor",5,"")))))</f>
        <v/>
      </c>
      <c r="AB21" s="3"/>
      <c r="AC21" s="173" t="str">
        <f t="shared" ref="AC21" si="74">IF(AB21="Very Good",1,IF(AB21="Good",2,IF(AB21="Fair",3,IF(AB21="Poor",4,IF(AB21="Very Poor",5,"")))))</f>
        <v/>
      </c>
      <c r="AD21" s="174" t="str">
        <f t="shared" si="0"/>
        <v/>
      </c>
    </row>
    <row r="22" spans="1:30" ht="15" customHeight="1">
      <c r="A22" s="374"/>
      <c r="B22" s="375"/>
      <c r="C22" s="377"/>
      <c r="D22" s="233" t="s">
        <v>269</v>
      </c>
      <c r="E22" s="38"/>
      <c r="F22" s="3"/>
      <c r="G22" s="173" t="str">
        <f t="shared" si="1"/>
        <v/>
      </c>
      <c r="H22" s="3"/>
      <c r="I22" s="173" t="str">
        <f t="shared" si="2"/>
        <v/>
      </c>
      <c r="J22" s="3"/>
      <c r="K22" s="173" t="str">
        <f t="shared" si="2"/>
        <v/>
      </c>
      <c r="L22" s="3"/>
      <c r="M22" s="173" t="str">
        <f t="shared" ref="M22" si="75">IF(L22="Very Good",1,IF(L22="Good",2,IF(L22="Fair",3,IF(L22="Poor",4,IF(L22="Very Poor",5,"")))))</f>
        <v/>
      </c>
      <c r="N22" s="3"/>
      <c r="O22" s="173" t="str">
        <f t="shared" ref="O22" si="76">IF(N22="Very Good",1,IF(N22="Good",2,IF(N22="Fair",3,IF(N22="Poor",4,IF(N22="Very Poor",5,"")))))</f>
        <v/>
      </c>
      <c r="P22" s="3"/>
      <c r="Q22" s="173" t="str">
        <f t="shared" ref="Q22" si="77">IF(P22="Very Good",1,IF(P22="Good",2,IF(P22="Fair",3,IF(P22="Poor",4,IF(P22="Very Poor",5,"")))))</f>
        <v/>
      </c>
      <c r="R22" s="3"/>
      <c r="S22" s="173" t="str">
        <f t="shared" ref="S22" si="78">IF(R22="Very Good",1,IF(R22="Good",2,IF(R22="Fair",3,IF(R22="Poor",4,IF(R22="Very Poor",5,"")))))</f>
        <v/>
      </c>
      <c r="T22" s="3"/>
      <c r="U22" s="173" t="str">
        <f t="shared" ref="U22" si="79">IF(T22="Very Good",1,IF(T22="Good",2,IF(T22="Fair",3,IF(T22="Poor",4,IF(T22="Very Poor",5,"")))))</f>
        <v/>
      </c>
      <c r="V22" s="3"/>
      <c r="W22" s="173" t="str">
        <f t="shared" ref="W22" si="80">IF(V22="Very Good",1,IF(V22="Good",2,IF(V22="Fair",3,IF(V22="Poor",4,IF(V22="Very Poor",5,"")))))</f>
        <v/>
      </c>
      <c r="X22" s="3"/>
      <c r="Y22" s="173" t="str">
        <f t="shared" ref="Y22" si="81">IF(X22="Very Good",1,IF(X22="Good",2,IF(X22="Fair",3,IF(X22="Poor",4,IF(X22="Very Poor",5,"")))))</f>
        <v/>
      </c>
      <c r="Z22" s="3"/>
      <c r="AA22" s="173" t="str">
        <f t="shared" ref="AA22" si="82">IF(Z22="Very Good",1,IF(Z22="Good",2,IF(Z22="Fair",3,IF(Z22="Poor",4,IF(Z22="Very Poor",5,"")))))</f>
        <v/>
      </c>
      <c r="AB22" s="3"/>
      <c r="AC22" s="173" t="str">
        <f t="shared" ref="AC22" si="83">IF(AB22="Very Good",1,IF(AB22="Good",2,IF(AB22="Fair",3,IF(AB22="Poor",4,IF(AB22="Very Poor",5,"")))))</f>
        <v/>
      </c>
      <c r="AD22" s="174" t="str">
        <f t="shared" si="0"/>
        <v/>
      </c>
    </row>
    <row r="23" spans="1:30" ht="15" customHeight="1">
      <c r="A23" s="374"/>
      <c r="B23" s="375"/>
      <c r="C23" s="377"/>
      <c r="D23" s="83" t="s">
        <v>270</v>
      </c>
      <c r="E23" s="38"/>
      <c r="F23" s="3"/>
      <c r="G23" s="173" t="str">
        <f t="shared" si="1"/>
        <v/>
      </c>
      <c r="H23" s="3"/>
      <c r="I23" s="173" t="str">
        <f t="shared" si="2"/>
        <v/>
      </c>
      <c r="J23" s="3"/>
      <c r="K23" s="173" t="str">
        <f t="shared" si="2"/>
        <v/>
      </c>
      <c r="L23" s="3"/>
      <c r="M23" s="173" t="str">
        <f t="shared" ref="M23" si="84">IF(L23="Very Good",1,IF(L23="Good",2,IF(L23="Fair",3,IF(L23="Poor",4,IF(L23="Very Poor",5,"")))))</f>
        <v/>
      </c>
      <c r="N23" s="3"/>
      <c r="O23" s="173" t="str">
        <f t="shared" ref="O23" si="85">IF(N23="Very Good",1,IF(N23="Good",2,IF(N23="Fair",3,IF(N23="Poor",4,IF(N23="Very Poor",5,"")))))</f>
        <v/>
      </c>
      <c r="P23" s="3"/>
      <c r="Q23" s="173" t="str">
        <f t="shared" ref="Q23" si="86">IF(P23="Very Good",1,IF(P23="Good",2,IF(P23="Fair",3,IF(P23="Poor",4,IF(P23="Very Poor",5,"")))))</f>
        <v/>
      </c>
      <c r="R23" s="3"/>
      <c r="S23" s="173" t="str">
        <f t="shared" ref="S23" si="87">IF(R23="Very Good",1,IF(R23="Good",2,IF(R23="Fair",3,IF(R23="Poor",4,IF(R23="Very Poor",5,"")))))</f>
        <v/>
      </c>
      <c r="T23" s="3"/>
      <c r="U23" s="173" t="str">
        <f t="shared" ref="U23" si="88">IF(T23="Very Good",1,IF(T23="Good",2,IF(T23="Fair",3,IF(T23="Poor",4,IF(T23="Very Poor",5,"")))))</f>
        <v/>
      </c>
      <c r="V23" s="3"/>
      <c r="W23" s="173" t="str">
        <f t="shared" ref="W23" si="89">IF(V23="Very Good",1,IF(V23="Good",2,IF(V23="Fair",3,IF(V23="Poor",4,IF(V23="Very Poor",5,"")))))</f>
        <v/>
      </c>
      <c r="X23" s="3"/>
      <c r="Y23" s="173" t="str">
        <f t="shared" ref="Y23" si="90">IF(X23="Very Good",1,IF(X23="Good",2,IF(X23="Fair",3,IF(X23="Poor",4,IF(X23="Very Poor",5,"")))))</f>
        <v/>
      </c>
      <c r="Z23" s="3"/>
      <c r="AA23" s="173" t="str">
        <f t="shared" ref="AA23" si="91">IF(Z23="Very Good",1,IF(Z23="Good",2,IF(Z23="Fair",3,IF(Z23="Poor",4,IF(Z23="Very Poor",5,"")))))</f>
        <v/>
      </c>
      <c r="AB23" s="3"/>
      <c r="AC23" s="173" t="str">
        <f t="shared" ref="AC23" si="92">IF(AB23="Very Good",1,IF(AB23="Good",2,IF(AB23="Fair",3,IF(AB23="Poor",4,IF(AB23="Very Poor",5,"")))))</f>
        <v/>
      </c>
      <c r="AD23" s="174" t="str">
        <f t="shared" si="0"/>
        <v/>
      </c>
    </row>
    <row r="24" spans="1:30" ht="15" customHeight="1">
      <c r="A24" s="374"/>
      <c r="B24" s="375"/>
      <c r="C24" s="377"/>
      <c r="D24" s="233" t="s">
        <v>271</v>
      </c>
      <c r="E24" s="38"/>
      <c r="F24" s="3"/>
      <c r="G24" s="173" t="str">
        <f t="shared" si="1"/>
        <v/>
      </c>
      <c r="H24" s="3"/>
      <c r="I24" s="173" t="str">
        <f t="shared" si="2"/>
        <v/>
      </c>
      <c r="J24" s="3"/>
      <c r="K24" s="173" t="str">
        <f t="shared" si="2"/>
        <v/>
      </c>
      <c r="L24" s="3"/>
      <c r="M24" s="173" t="str">
        <f t="shared" ref="M24" si="93">IF(L24="Very Good",1,IF(L24="Good",2,IF(L24="Fair",3,IF(L24="Poor",4,IF(L24="Very Poor",5,"")))))</f>
        <v/>
      </c>
      <c r="N24" s="3"/>
      <c r="O24" s="173" t="str">
        <f t="shared" ref="O24" si="94">IF(N24="Very Good",1,IF(N24="Good",2,IF(N24="Fair",3,IF(N24="Poor",4,IF(N24="Very Poor",5,"")))))</f>
        <v/>
      </c>
      <c r="P24" s="3"/>
      <c r="Q24" s="173" t="str">
        <f t="shared" ref="Q24" si="95">IF(P24="Very Good",1,IF(P24="Good",2,IF(P24="Fair",3,IF(P24="Poor",4,IF(P24="Very Poor",5,"")))))</f>
        <v/>
      </c>
      <c r="R24" s="3"/>
      <c r="S24" s="173" t="str">
        <f t="shared" ref="S24" si="96">IF(R24="Very Good",1,IF(R24="Good",2,IF(R24="Fair",3,IF(R24="Poor",4,IF(R24="Very Poor",5,"")))))</f>
        <v/>
      </c>
      <c r="T24" s="3"/>
      <c r="U24" s="173" t="str">
        <f t="shared" ref="U24" si="97">IF(T24="Very Good",1,IF(T24="Good",2,IF(T24="Fair",3,IF(T24="Poor",4,IF(T24="Very Poor",5,"")))))</f>
        <v/>
      </c>
      <c r="V24" s="3"/>
      <c r="W24" s="173" t="str">
        <f t="shared" ref="W24" si="98">IF(V24="Very Good",1,IF(V24="Good",2,IF(V24="Fair",3,IF(V24="Poor",4,IF(V24="Very Poor",5,"")))))</f>
        <v/>
      </c>
      <c r="X24" s="3"/>
      <c r="Y24" s="173" t="str">
        <f t="shared" ref="Y24" si="99">IF(X24="Very Good",1,IF(X24="Good",2,IF(X24="Fair",3,IF(X24="Poor",4,IF(X24="Very Poor",5,"")))))</f>
        <v/>
      </c>
      <c r="Z24" s="3"/>
      <c r="AA24" s="173" t="str">
        <f t="shared" ref="AA24" si="100">IF(Z24="Very Good",1,IF(Z24="Good",2,IF(Z24="Fair",3,IF(Z24="Poor",4,IF(Z24="Very Poor",5,"")))))</f>
        <v/>
      </c>
      <c r="AB24" s="3"/>
      <c r="AC24" s="173" t="str">
        <f t="shared" ref="AC24" si="101">IF(AB24="Very Good",1,IF(AB24="Good",2,IF(AB24="Fair",3,IF(AB24="Poor",4,IF(AB24="Very Poor",5,"")))))</f>
        <v/>
      </c>
      <c r="AD24" s="174" t="str">
        <f t="shared" si="0"/>
        <v/>
      </c>
    </row>
    <row r="25" spans="1:30" ht="15" customHeight="1">
      <c r="A25" s="374"/>
      <c r="B25" s="375"/>
      <c r="C25" s="377"/>
      <c r="D25" s="233" t="s">
        <v>272</v>
      </c>
      <c r="E25" s="38"/>
      <c r="F25" s="3"/>
      <c r="G25" s="173" t="str">
        <f t="shared" si="1"/>
        <v/>
      </c>
      <c r="H25" s="3"/>
      <c r="I25" s="173" t="str">
        <f t="shared" si="2"/>
        <v/>
      </c>
      <c r="J25" s="3"/>
      <c r="K25" s="173" t="str">
        <f t="shared" si="2"/>
        <v/>
      </c>
      <c r="L25" s="3"/>
      <c r="M25" s="173" t="str">
        <f t="shared" ref="M25" si="102">IF(L25="Very Good",1,IF(L25="Good",2,IF(L25="Fair",3,IF(L25="Poor",4,IF(L25="Very Poor",5,"")))))</f>
        <v/>
      </c>
      <c r="N25" s="3"/>
      <c r="O25" s="173" t="str">
        <f t="shared" ref="O25" si="103">IF(N25="Very Good",1,IF(N25="Good",2,IF(N25="Fair",3,IF(N25="Poor",4,IF(N25="Very Poor",5,"")))))</f>
        <v/>
      </c>
      <c r="P25" s="3"/>
      <c r="Q25" s="173" t="str">
        <f t="shared" ref="Q25" si="104">IF(P25="Very Good",1,IF(P25="Good",2,IF(P25="Fair",3,IF(P25="Poor",4,IF(P25="Very Poor",5,"")))))</f>
        <v/>
      </c>
      <c r="R25" s="3"/>
      <c r="S25" s="173" t="str">
        <f t="shared" ref="S25" si="105">IF(R25="Very Good",1,IF(R25="Good",2,IF(R25="Fair",3,IF(R25="Poor",4,IF(R25="Very Poor",5,"")))))</f>
        <v/>
      </c>
      <c r="T25" s="3"/>
      <c r="U25" s="173" t="str">
        <f t="shared" ref="U25" si="106">IF(T25="Very Good",1,IF(T25="Good",2,IF(T25="Fair",3,IF(T25="Poor",4,IF(T25="Very Poor",5,"")))))</f>
        <v/>
      </c>
      <c r="V25" s="3"/>
      <c r="W25" s="173" t="str">
        <f t="shared" ref="W25" si="107">IF(V25="Very Good",1,IF(V25="Good",2,IF(V25="Fair",3,IF(V25="Poor",4,IF(V25="Very Poor",5,"")))))</f>
        <v/>
      </c>
      <c r="X25" s="3"/>
      <c r="Y25" s="173" t="str">
        <f t="shared" ref="Y25" si="108">IF(X25="Very Good",1,IF(X25="Good",2,IF(X25="Fair",3,IF(X25="Poor",4,IF(X25="Very Poor",5,"")))))</f>
        <v/>
      </c>
      <c r="Z25" s="3"/>
      <c r="AA25" s="173" t="str">
        <f t="shared" ref="AA25" si="109">IF(Z25="Very Good",1,IF(Z25="Good",2,IF(Z25="Fair",3,IF(Z25="Poor",4,IF(Z25="Very Poor",5,"")))))</f>
        <v/>
      </c>
      <c r="AB25" s="3"/>
      <c r="AC25" s="173" t="str">
        <f t="shared" ref="AC25" si="110">IF(AB25="Very Good",1,IF(AB25="Good",2,IF(AB25="Fair",3,IF(AB25="Poor",4,IF(AB25="Very Poor",5,"")))))</f>
        <v/>
      </c>
      <c r="AD25" s="174" t="str">
        <f t="shared" si="0"/>
        <v/>
      </c>
    </row>
    <row r="26" spans="1:30" ht="15" customHeight="1">
      <c r="A26" s="374"/>
      <c r="B26" s="375"/>
      <c r="C26" s="377"/>
      <c r="D26" s="83" t="s">
        <v>273</v>
      </c>
      <c r="E26" s="38"/>
      <c r="F26" s="3"/>
      <c r="G26" s="173" t="str">
        <f t="shared" si="1"/>
        <v/>
      </c>
      <c r="H26" s="3"/>
      <c r="I26" s="173" t="str">
        <f t="shared" si="2"/>
        <v/>
      </c>
      <c r="J26" s="3"/>
      <c r="K26" s="173" t="str">
        <f t="shared" si="2"/>
        <v/>
      </c>
      <c r="L26" s="3"/>
      <c r="M26" s="173" t="str">
        <f t="shared" ref="M26" si="111">IF(L26="Very Good",1,IF(L26="Good",2,IF(L26="Fair",3,IF(L26="Poor",4,IF(L26="Very Poor",5,"")))))</f>
        <v/>
      </c>
      <c r="N26" s="3"/>
      <c r="O26" s="173" t="str">
        <f t="shared" ref="O26" si="112">IF(N26="Very Good",1,IF(N26="Good",2,IF(N26="Fair",3,IF(N26="Poor",4,IF(N26="Very Poor",5,"")))))</f>
        <v/>
      </c>
      <c r="P26" s="3"/>
      <c r="Q26" s="173" t="str">
        <f t="shared" ref="Q26" si="113">IF(P26="Very Good",1,IF(P26="Good",2,IF(P26="Fair",3,IF(P26="Poor",4,IF(P26="Very Poor",5,"")))))</f>
        <v/>
      </c>
      <c r="R26" s="3"/>
      <c r="S26" s="173" t="str">
        <f t="shared" ref="S26" si="114">IF(R26="Very Good",1,IF(R26="Good",2,IF(R26="Fair",3,IF(R26="Poor",4,IF(R26="Very Poor",5,"")))))</f>
        <v/>
      </c>
      <c r="T26" s="3"/>
      <c r="U26" s="173" t="str">
        <f t="shared" ref="U26" si="115">IF(T26="Very Good",1,IF(T26="Good",2,IF(T26="Fair",3,IF(T26="Poor",4,IF(T26="Very Poor",5,"")))))</f>
        <v/>
      </c>
      <c r="V26" s="3"/>
      <c r="W26" s="173" t="str">
        <f t="shared" ref="W26" si="116">IF(V26="Very Good",1,IF(V26="Good",2,IF(V26="Fair",3,IF(V26="Poor",4,IF(V26="Very Poor",5,"")))))</f>
        <v/>
      </c>
      <c r="X26" s="3"/>
      <c r="Y26" s="173" t="str">
        <f t="shared" ref="Y26" si="117">IF(X26="Very Good",1,IF(X26="Good",2,IF(X26="Fair",3,IF(X26="Poor",4,IF(X26="Very Poor",5,"")))))</f>
        <v/>
      </c>
      <c r="Z26" s="3"/>
      <c r="AA26" s="173" t="str">
        <f t="shared" ref="AA26" si="118">IF(Z26="Very Good",1,IF(Z26="Good",2,IF(Z26="Fair",3,IF(Z26="Poor",4,IF(Z26="Very Poor",5,"")))))</f>
        <v/>
      </c>
      <c r="AB26" s="3"/>
      <c r="AC26" s="173" t="str">
        <f t="shared" ref="AC26" si="119">IF(AB26="Very Good",1,IF(AB26="Good",2,IF(AB26="Fair",3,IF(AB26="Poor",4,IF(AB26="Very Poor",5,"")))))</f>
        <v/>
      </c>
      <c r="AD26" s="174" t="str">
        <f t="shared" si="0"/>
        <v/>
      </c>
    </row>
    <row r="27" spans="1:30" ht="15" customHeight="1">
      <c r="A27" s="374"/>
      <c r="B27" s="375"/>
      <c r="C27" s="377"/>
      <c r="D27" s="232" t="s">
        <v>274</v>
      </c>
      <c r="E27" s="38"/>
      <c r="F27" s="3"/>
      <c r="G27" s="173" t="str">
        <f t="shared" si="1"/>
        <v/>
      </c>
      <c r="H27" s="3"/>
      <c r="I27" s="173" t="str">
        <f t="shared" si="2"/>
        <v/>
      </c>
      <c r="J27" s="3"/>
      <c r="K27" s="173" t="str">
        <f t="shared" si="2"/>
        <v/>
      </c>
      <c r="L27" s="3"/>
      <c r="M27" s="173" t="str">
        <f t="shared" ref="M27" si="120">IF(L27="Very Good",1,IF(L27="Good",2,IF(L27="Fair",3,IF(L27="Poor",4,IF(L27="Very Poor",5,"")))))</f>
        <v/>
      </c>
      <c r="N27" s="3"/>
      <c r="O27" s="173" t="str">
        <f t="shared" ref="O27" si="121">IF(N27="Very Good",1,IF(N27="Good",2,IF(N27="Fair",3,IF(N27="Poor",4,IF(N27="Very Poor",5,"")))))</f>
        <v/>
      </c>
      <c r="P27" s="3"/>
      <c r="Q27" s="173" t="str">
        <f t="shared" ref="Q27" si="122">IF(P27="Very Good",1,IF(P27="Good",2,IF(P27="Fair",3,IF(P27="Poor",4,IF(P27="Very Poor",5,"")))))</f>
        <v/>
      </c>
      <c r="R27" s="3"/>
      <c r="S27" s="173" t="str">
        <f t="shared" ref="S27" si="123">IF(R27="Very Good",1,IF(R27="Good",2,IF(R27="Fair",3,IF(R27="Poor",4,IF(R27="Very Poor",5,"")))))</f>
        <v/>
      </c>
      <c r="T27" s="3"/>
      <c r="U27" s="173" t="str">
        <f t="shared" ref="U27" si="124">IF(T27="Very Good",1,IF(T27="Good",2,IF(T27="Fair",3,IF(T27="Poor",4,IF(T27="Very Poor",5,"")))))</f>
        <v/>
      </c>
      <c r="V27" s="3"/>
      <c r="W27" s="173" t="str">
        <f t="shared" ref="W27" si="125">IF(V27="Very Good",1,IF(V27="Good",2,IF(V27="Fair",3,IF(V27="Poor",4,IF(V27="Very Poor",5,"")))))</f>
        <v/>
      </c>
      <c r="X27" s="3"/>
      <c r="Y27" s="173" t="str">
        <f t="shared" ref="Y27" si="126">IF(X27="Very Good",1,IF(X27="Good",2,IF(X27="Fair",3,IF(X27="Poor",4,IF(X27="Very Poor",5,"")))))</f>
        <v/>
      </c>
      <c r="Z27" s="3"/>
      <c r="AA27" s="173" t="str">
        <f t="shared" ref="AA27" si="127">IF(Z27="Very Good",1,IF(Z27="Good",2,IF(Z27="Fair",3,IF(Z27="Poor",4,IF(Z27="Very Poor",5,"")))))</f>
        <v/>
      </c>
      <c r="AB27" s="3"/>
      <c r="AC27" s="173" t="str">
        <f t="shared" ref="AC27" si="128">IF(AB27="Very Good",1,IF(AB27="Good",2,IF(AB27="Fair",3,IF(AB27="Poor",4,IF(AB27="Very Poor",5,"")))))</f>
        <v/>
      </c>
      <c r="AD27" s="174" t="str">
        <f t="shared" si="0"/>
        <v/>
      </c>
    </row>
    <row r="28" spans="1:30" ht="15" customHeight="1">
      <c r="A28" s="374"/>
      <c r="B28" s="375"/>
      <c r="C28" s="377"/>
      <c r="D28" s="232" t="s">
        <v>275</v>
      </c>
      <c r="E28" s="38"/>
      <c r="F28" s="3"/>
      <c r="G28" s="173" t="str">
        <f t="shared" si="1"/>
        <v/>
      </c>
      <c r="H28" s="3"/>
      <c r="I28" s="173" t="str">
        <f t="shared" si="2"/>
        <v/>
      </c>
      <c r="J28" s="3"/>
      <c r="K28" s="173" t="str">
        <f t="shared" si="2"/>
        <v/>
      </c>
      <c r="L28" s="3"/>
      <c r="M28" s="173" t="str">
        <f t="shared" ref="M28" si="129">IF(L28="Very Good",1,IF(L28="Good",2,IF(L28="Fair",3,IF(L28="Poor",4,IF(L28="Very Poor",5,"")))))</f>
        <v/>
      </c>
      <c r="N28" s="3"/>
      <c r="O28" s="173" t="str">
        <f t="shared" ref="O28" si="130">IF(N28="Very Good",1,IF(N28="Good",2,IF(N28="Fair",3,IF(N28="Poor",4,IF(N28="Very Poor",5,"")))))</f>
        <v/>
      </c>
      <c r="P28" s="3"/>
      <c r="Q28" s="173" t="str">
        <f t="shared" ref="Q28" si="131">IF(P28="Very Good",1,IF(P28="Good",2,IF(P28="Fair",3,IF(P28="Poor",4,IF(P28="Very Poor",5,"")))))</f>
        <v/>
      </c>
      <c r="R28" s="3"/>
      <c r="S28" s="173" t="str">
        <f t="shared" ref="S28" si="132">IF(R28="Very Good",1,IF(R28="Good",2,IF(R28="Fair",3,IF(R28="Poor",4,IF(R28="Very Poor",5,"")))))</f>
        <v/>
      </c>
      <c r="T28" s="3"/>
      <c r="U28" s="173" t="str">
        <f t="shared" ref="U28" si="133">IF(T28="Very Good",1,IF(T28="Good",2,IF(T28="Fair",3,IF(T28="Poor",4,IF(T28="Very Poor",5,"")))))</f>
        <v/>
      </c>
      <c r="V28" s="3"/>
      <c r="W28" s="173" t="str">
        <f t="shared" ref="W28" si="134">IF(V28="Very Good",1,IF(V28="Good",2,IF(V28="Fair",3,IF(V28="Poor",4,IF(V28="Very Poor",5,"")))))</f>
        <v/>
      </c>
      <c r="X28" s="3"/>
      <c r="Y28" s="173" t="str">
        <f t="shared" ref="Y28" si="135">IF(X28="Very Good",1,IF(X28="Good",2,IF(X28="Fair",3,IF(X28="Poor",4,IF(X28="Very Poor",5,"")))))</f>
        <v/>
      </c>
      <c r="Z28" s="3"/>
      <c r="AA28" s="173" t="str">
        <f t="shared" ref="AA28" si="136">IF(Z28="Very Good",1,IF(Z28="Good",2,IF(Z28="Fair",3,IF(Z28="Poor",4,IF(Z28="Very Poor",5,"")))))</f>
        <v/>
      </c>
      <c r="AB28" s="3"/>
      <c r="AC28" s="173" t="str">
        <f t="shared" ref="AC28" si="137">IF(AB28="Very Good",1,IF(AB28="Good",2,IF(AB28="Fair",3,IF(AB28="Poor",4,IF(AB28="Very Poor",5,"")))))</f>
        <v/>
      </c>
      <c r="AD28" s="174" t="str">
        <f t="shared" si="0"/>
        <v/>
      </c>
    </row>
    <row r="29" spans="1:30" ht="15" customHeight="1">
      <c r="A29" s="374"/>
      <c r="B29" s="375"/>
      <c r="C29" s="377"/>
      <c r="D29" s="232" t="s">
        <v>276</v>
      </c>
      <c r="E29" s="38"/>
      <c r="F29" s="3"/>
      <c r="G29" s="173" t="str">
        <f t="shared" si="1"/>
        <v/>
      </c>
      <c r="H29" s="3"/>
      <c r="I29" s="173" t="str">
        <f t="shared" si="2"/>
        <v/>
      </c>
      <c r="J29" s="3"/>
      <c r="K29" s="173" t="str">
        <f t="shared" si="2"/>
        <v/>
      </c>
      <c r="L29" s="3"/>
      <c r="M29" s="173" t="str">
        <f t="shared" ref="M29" si="138">IF(L29="Very Good",1,IF(L29="Good",2,IF(L29="Fair",3,IF(L29="Poor",4,IF(L29="Very Poor",5,"")))))</f>
        <v/>
      </c>
      <c r="N29" s="3"/>
      <c r="O29" s="173" t="str">
        <f t="shared" ref="O29" si="139">IF(N29="Very Good",1,IF(N29="Good",2,IF(N29="Fair",3,IF(N29="Poor",4,IF(N29="Very Poor",5,"")))))</f>
        <v/>
      </c>
      <c r="P29" s="3"/>
      <c r="Q29" s="173" t="str">
        <f t="shared" ref="Q29" si="140">IF(P29="Very Good",1,IF(P29="Good",2,IF(P29="Fair",3,IF(P29="Poor",4,IF(P29="Very Poor",5,"")))))</f>
        <v/>
      </c>
      <c r="R29" s="3"/>
      <c r="S29" s="173" t="str">
        <f t="shared" ref="S29" si="141">IF(R29="Very Good",1,IF(R29="Good",2,IF(R29="Fair",3,IF(R29="Poor",4,IF(R29="Very Poor",5,"")))))</f>
        <v/>
      </c>
      <c r="T29" s="3"/>
      <c r="U29" s="173" t="str">
        <f t="shared" ref="U29" si="142">IF(T29="Very Good",1,IF(T29="Good",2,IF(T29="Fair",3,IF(T29="Poor",4,IF(T29="Very Poor",5,"")))))</f>
        <v/>
      </c>
      <c r="V29" s="3"/>
      <c r="W29" s="173" t="str">
        <f t="shared" ref="W29" si="143">IF(V29="Very Good",1,IF(V29="Good",2,IF(V29="Fair",3,IF(V29="Poor",4,IF(V29="Very Poor",5,"")))))</f>
        <v/>
      </c>
      <c r="X29" s="3"/>
      <c r="Y29" s="173" t="str">
        <f t="shared" ref="Y29" si="144">IF(X29="Very Good",1,IF(X29="Good",2,IF(X29="Fair",3,IF(X29="Poor",4,IF(X29="Very Poor",5,"")))))</f>
        <v/>
      </c>
      <c r="Z29" s="3"/>
      <c r="AA29" s="173" t="str">
        <f t="shared" ref="AA29" si="145">IF(Z29="Very Good",1,IF(Z29="Good",2,IF(Z29="Fair",3,IF(Z29="Poor",4,IF(Z29="Very Poor",5,"")))))</f>
        <v/>
      </c>
      <c r="AB29" s="3"/>
      <c r="AC29" s="173" t="str">
        <f t="shared" ref="AC29" si="146">IF(AB29="Very Good",1,IF(AB29="Good",2,IF(AB29="Fair",3,IF(AB29="Poor",4,IF(AB29="Very Poor",5,"")))))</f>
        <v/>
      </c>
      <c r="AD29" s="174" t="str">
        <f t="shared" si="0"/>
        <v/>
      </c>
    </row>
    <row r="30" spans="1:30" ht="15" customHeight="1">
      <c r="A30" s="374"/>
      <c r="B30" s="375"/>
      <c r="C30" s="377"/>
      <c r="D30" s="232" t="s">
        <v>277</v>
      </c>
      <c r="E30" s="38"/>
      <c r="F30" s="3"/>
      <c r="G30" s="173" t="str">
        <f t="shared" si="1"/>
        <v/>
      </c>
      <c r="H30" s="3"/>
      <c r="I30" s="173" t="str">
        <f t="shared" si="2"/>
        <v/>
      </c>
      <c r="J30" s="3"/>
      <c r="K30" s="173" t="str">
        <f t="shared" si="2"/>
        <v/>
      </c>
      <c r="L30" s="3"/>
      <c r="M30" s="173" t="str">
        <f t="shared" ref="M30" si="147">IF(L30="Very Good",1,IF(L30="Good",2,IF(L30="Fair",3,IF(L30="Poor",4,IF(L30="Very Poor",5,"")))))</f>
        <v/>
      </c>
      <c r="N30" s="3"/>
      <c r="O30" s="173" t="str">
        <f t="shared" ref="O30" si="148">IF(N30="Very Good",1,IF(N30="Good",2,IF(N30="Fair",3,IF(N30="Poor",4,IF(N30="Very Poor",5,"")))))</f>
        <v/>
      </c>
      <c r="P30" s="3"/>
      <c r="Q30" s="173" t="str">
        <f t="shared" ref="Q30" si="149">IF(P30="Very Good",1,IF(P30="Good",2,IF(P30="Fair",3,IF(P30="Poor",4,IF(P30="Very Poor",5,"")))))</f>
        <v/>
      </c>
      <c r="R30" s="3"/>
      <c r="S30" s="173" t="str">
        <f t="shared" ref="S30" si="150">IF(R30="Very Good",1,IF(R30="Good",2,IF(R30="Fair",3,IF(R30="Poor",4,IF(R30="Very Poor",5,"")))))</f>
        <v/>
      </c>
      <c r="T30" s="3"/>
      <c r="U30" s="173" t="str">
        <f t="shared" ref="U30" si="151">IF(T30="Very Good",1,IF(T30="Good",2,IF(T30="Fair",3,IF(T30="Poor",4,IF(T30="Very Poor",5,"")))))</f>
        <v/>
      </c>
      <c r="V30" s="3"/>
      <c r="W30" s="173" t="str">
        <f t="shared" ref="W30" si="152">IF(V30="Very Good",1,IF(V30="Good",2,IF(V30="Fair",3,IF(V30="Poor",4,IF(V30="Very Poor",5,"")))))</f>
        <v/>
      </c>
      <c r="X30" s="3"/>
      <c r="Y30" s="173" t="str">
        <f t="shared" ref="Y30" si="153">IF(X30="Very Good",1,IF(X30="Good",2,IF(X30="Fair",3,IF(X30="Poor",4,IF(X30="Very Poor",5,"")))))</f>
        <v/>
      </c>
      <c r="Z30" s="3"/>
      <c r="AA30" s="173" t="str">
        <f t="shared" ref="AA30" si="154">IF(Z30="Very Good",1,IF(Z30="Good",2,IF(Z30="Fair",3,IF(Z30="Poor",4,IF(Z30="Very Poor",5,"")))))</f>
        <v/>
      </c>
      <c r="AB30" s="3"/>
      <c r="AC30" s="173" t="str">
        <f t="shared" ref="AC30" si="155">IF(AB30="Very Good",1,IF(AB30="Good",2,IF(AB30="Fair",3,IF(AB30="Poor",4,IF(AB30="Very Poor",5,"")))))</f>
        <v/>
      </c>
      <c r="AD30" s="174" t="str">
        <f t="shared" si="0"/>
        <v/>
      </c>
    </row>
    <row r="31" spans="1:30" ht="15" customHeight="1">
      <c r="A31" s="374"/>
      <c r="B31" s="375"/>
      <c r="C31" s="377"/>
      <c r="D31" s="83" t="s">
        <v>278</v>
      </c>
      <c r="E31" s="38"/>
      <c r="F31" s="3"/>
      <c r="G31" s="173" t="str">
        <f t="shared" si="1"/>
        <v/>
      </c>
      <c r="H31" s="3"/>
      <c r="I31" s="173" t="str">
        <f t="shared" si="2"/>
        <v/>
      </c>
      <c r="J31" s="3"/>
      <c r="K31" s="173" t="str">
        <f t="shared" si="2"/>
        <v/>
      </c>
      <c r="L31" s="3"/>
      <c r="M31" s="173" t="str">
        <f t="shared" ref="M31" si="156">IF(L31="Very Good",1,IF(L31="Good",2,IF(L31="Fair",3,IF(L31="Poor",4,IF(L31="Very Poor",5,"")))))</f>
        <v/>
      </c>
      <c r="N31" s="3"/>
      <c r="O31" s="173" t="str">
        <f t="shared" ref="O31" si="157">IF(N31="Very Good",1,IF(N31="Good",2,IF(N31="Fair",3,IF(N31="Poor",4,IF(N31="Very Poor",5,"")))))</f>
        <v/>
      </c>
      <c r="P31" s="3"/>
      <c r="Q31" s="173" t="str">
        <f t="shared" ref="Q31" si="158">IF(P31="Very Good",1,IF(P31="Good",2,IF(P31="Fair",3,IF(P31="Poor",4,IF(P31="Very Poor",5,"")))))</f>
        <v/>
      </c>
      <c r="R31" s="3"/>
      <c r="S31" s="173" t="str">
        <f t="shared" ref="S31" si="159">IF(R31="Very Good",1,IF(R31="Good",2,IF(R31="Fair",3,IF(R31="Poor",4,IF(R31="Very Poor",5,"")))))</f>
        <v/>
      </c>
      <c r="T31" s="3"/>
      <c r="U31" s="173" t="str">
        <f t="shared" ref="U31" si="160">IF(T31="Very Good",1,IF(T31="Good",2,IF(T31="Fair",3,IF(T31="Poor",4,IF(T31="Very Poor",5,"")))))</f>
        <v/>
      </c>
      <c r="V31" s="3"/>
      <c r="W31" s="173" t="str">
        <f t="shared" ref="W31" si="161">IF(V31="Very Good",1,IF(V31="Good",2,IF(V31="Fair",3,IF(V31="Poor",4,IF(V31="Very Poor",5,"")))))</f>
        <v/>
      </c>
      <c r="X31" s="3"/>
      <c r="Y31" s="173" t="str">
        <f t="shared" ref="Y31" si="162">IF(X31="Very Good",1,IF(X31="Good",2,IF(X31="Fair",3,IF(X31="Poor",4,IF(X31="Very Poor",5,"")))))</f>
        <v/>
      </c>
      <c r="Z31" s="3"/>
      <c r="AA31" s="173" t="str">
        <f t="shared" ref="AA31" si="163">IF(Z31="Very Good",1,IF(Z31="Good",2,IF(Z31="Fair",3,IF(Z31="Poor",4,IF(Z31="Very Poor",5,"")))))</f>
        <v/>
      </c>
      <c r="AB31" s="3"/>
      <c r="AC31" s="173" t="str">
        <f t="shared" ref="AC31" si="164">IF(AB31="Very Good",1,IF(AB31="Good",2,IF(AB31="Fair",3,IF(AB31="Poor",4,IF(AB31="Very Poor",5,"")))))</f>
        <v/>
      </c>
      <c r="AD31" s="174" t="str">
        <f t="shared" si="0"/>
        <v/>
      </c>
    </row>
    <row r="32" spans="1:30" ht="15" customHeight="1">
      <c r="A32" s="374"/>
      <c r="B32" s="375"/>
      <c r="C32" s="377"/>
      <c r="D32" s="233" t="s">
        <v>279</v>
      </c>
      <c r="E32" s="38"/>
      <c r="F32" s="3"/>
      <c r="G32" s="173" t="str">
        <f t="shared" si="1"/>
        <v/>
      </c>
      <c r="H32" s="3"/>
      <c r="I32" s="173" t="str">
        <f t="shared" si="2"/>
        <v/>
      </c>
      <c r="J32" s="3"/>
      <c r="K32" s="173" t="str">
        <f t="shared" si="2"/>
        <v/>
      </c>
      <c r="L32" s="3"/>
      <c r="M32" s="173" t="str">
        <f t="shared" ref="M32" si="165">IF(L32="Very Good",1,IF(L32="Good",2,IF(L32="Fair",3,IF(L32="Poor",4,IF(L32="Very Poor",5,"")))))</f>
        <v/>
      </c>
      <c r="N32" s="3"/>
      <c r="O32" s="173" t="str">
        <f t="shared" ref="O32" si="166">IF(N32="Very Good",1,IF(N32="Good",2,IF(N32="Fair",3,IF(N32="Poor",4,IF(N32="Very Poor",5,"")))))</f>
        <v/>
      </c>
      <c r="P32" s="3"/>
      <c r="Q32" s="173" t="str">
        <f t="shared" ref="Q32" si="167">IF(P32="Very Good",1,IF(P32="Good",2,IF(P32="Fair",3,IF(P32="Poor",4,IF(P32="Very Poor",5,"")))))</f>
        <v/>
      </c>
      <c r="R32" s="3"/>
      <c r="S32" s="173" t="str">
        <f t="shared" ref="S32" si="168">IF(R32="Very Good",1,IF(R32="Good",2,IF(R32="Fair",3,IF(R32="Poor",4,IF(R32="Very Poor",5,"")))))</f>
        <v/>
      </c>
      <c r="T32" s="3"/>
      <c r="U32" s="173" t="str">
        <f t="shared" ref="U32" si="169">IF(T32="Very Good",1,IF(T32="Good",2,IF(T32="Fair",3,IF(T32="Poor",4,IF(T32="Very Poor",5,"")))))</f>
        <v/>
      </c>
      <c r="V32" s="3"/>
      <c r="W32" s="173" t="str">
        <f t="shared" ref="W32" si="170">IF(V32="Very Good",1,IF(V32="Good",2,IF(V32="Fair",3,IF(V32="Poor",4,IF(V32="Very Poor",5,"")))))</f>
        <v/>
      </c>
      <c r="X32" s="3"/>
      <c r="Y32" s="173" t="str">
        <f t="shared" ref="Y32" si="171">IF(X32="Very Good",1,IF(X32="Good",2,IF(X32="Fair",3,IF(X32="Poor",4,IF(X32="Very Poor",5,"")))))</f>
        <v/>
      </c>
      <c r="Z32" s="3"/>
      <c r="AA32" s="173" t="str">
        <f t="shared" ref="AA32" si="172">IF(Z32="Very Good",1,IF(Z32="Good",2,IF(Z32="Fair",3,IF(Z32="Poor",4,IF(Z32="Very Poor",5,"")))))</f>
        <v/>
      </c>
      <c r="AB32" s="3"/>
      <c r="AC32" s="173" t="str">
        <f t="shared" ref="AC32" si="173">IF(AB32="Very Good",1,IF(AB32="Good",2,IF(AB32="Fair",3,IF(AB32="Poor",4,IF(AB32="Very Poor",5,"")))))</f>
        <v/>
      </c>
      <c r="AD32" s="174" t="str">
        <f t="shared" si="0"/>
        <v/>
      </c>
    </row>
    <row r="33" spans="1:30" ht="15" customHeight="1">
      <c r="A33" s="374"/>
      <c r="B33" s="375"/>
      <c r="C33" s="377"/>
      <c r="D33" s="83" t="s">
        <v>280</v>
      </c>
      <c r="E33" s="38"/>
      <c r="F33" s="3"/>
      <c r="G33" s="173" t="str">
        <f t="shared" si="1"/>
        <v/>
      </c>
      <c r="H33" s="3"/>
      <c r="I33" s="173" t="str">
        <f t="shared" si="2"/>
        <v/>
      </c>
      <c r="J33" s="3"/>
      <c r="K33" s="173" t="str">
        <f t="shared" si="2"/>
        <v/>
      </c>
      <c r="L33" s="3"/>
      <c r="M33" s="173" t="str">
        <f t="shared" ref="M33" si="174">IF(L33="Very Good",1,IF(L33="Good",2,IF(L33="Fair",3,IF(L33="Poor",4,IF(L33="Very Poor",5,"")))))</f>
        <v/>
      </c>
      <c r="N33" s="3"/>
      <c r="O33" s="173" t="str">
        <f t="shared" ref="O33" si="175">IF(N33="Very Good",1,IF(N33="Good",2,IF(N33="Fair",3,IF(N33="Poor",4,IF(N33="Very Poor",5,"")))))</f>
        <v/>
      </c>
      <c r="P33" s="3"/>
      <c r="Q33" s="173" t="str">
        <f t="shared" ref="Q33" si="176">IF(P33="Very Good",1,IF(P33="Good",2,IF(P33="Fair",3,IF(P33="Poor",4,IF(P33="Very Poor",5,"")))))</f>
        <v/>
      </c>
      <c r="R33" s="3"/>
      <c r="S33" s="173" t="str">
        <f t="shared" ref="S33" si="177">IF(R33="Very Good",1,IF(R33="Good",2,IF(R33="Fair",3,IF(R33="Poor",4,IF(R33="Very Poor",5,"")))))</f>
        <v/>
      </c>
      <c r="T33" s="3"/>
      <c r="U33" s="173" t="str">
        <f t="shared" ref="U33" si="178">IF(T33="Very Good",1,IF(T33="Good",2,IF(T33="Fair",3,IF(T33="Poor",4,IF(T33="Very Poor",5,"")))))</f>
        <v/>
      </c>
      <c r="V33" s="3"/>
      <c r="W33" s="173" t="str">
        <f t="shared" ref="W33" si="179">IF(V33="Very Good",1,IF(V33="Good",2,IF(V33="Fair",3,IF(V33="Poor",4,IF(V33="Very Poor",5,"")))))</f>
        <v/>
      </c>
      <c r="X33" s="3"/>
      <c r="Y33" s="173" t="str">
        <f t="shared" ref="Y33" si="180">IF(X33="Very Good",1,IF(X33="Good",2,IF(X33="Fair",3,IF(X33="Poor",4,IF(X33="Very Poor",5,"")))))</f>
        <v/>
      </c>
      <c r="Z33" s="3"/>
      <c r="AA33" s="173" t="str">
        <f t="shared" ref="AA33" si="181">IF(Z33="Very Good",1,IF(Z33="Good",2,IF(Z33="Fair",3,IF(Z33="Poor",4,IF(Z33="Very Poor",5,"")))))</f>
        <v/>
      </c>
      <c r="AB33" s="3"/>
      <c r="AC33" s="173" t="str">
        <f t="shared" ref="AC33" si="182">IF(AB33="Very Good",1,IF(AB33="Good",2,IF(AB33="Fair",3,IF(AB33="Poor",4,IF(AB33="Very Poor",5,"")))))</f>
        <v/>
      </c>
      <c r="AD33" s="174" t="str">
        <f t="shared" si="0"/>
        <v/>
      </c>
    </row>
    <row r="34" spans="1:30" ht="15" customHeight="1">
      <c r="A34" s="374"/>
      <c r="B34" s="375"/>
      <c r="C34" s="377"/>
      <c r="D34" s="233" t="s">
        <v>281</v>
      </c>
      <c r="E34" s="38"/>
      <c r="F34" s="3"/>
      <c r="G34" s="173" t="str">
        <f t="shared" si="1"/>
        <v/>
      </c>
      <c r="H34" s="3"/>
      <c r="I34" s="173" t="str">
        <f t="shared" si="2"/>
        <v/>
      </c>
      <c r="J34" s="3"/>
      <c r="K34" s="173" t="str">
        <f t="shared" si="2"/>
        <v/>
      </c>
      <c r="L34" s="3"/>
      <c r="M34" s="173" t="str">
        <f t="shared" ref="M34" si="183">IF(L34="Very Good",1,IF(L34="Good",2,IF(L34="Fair",3,IF(L34="Poor",4,IF(L34="Very Poor",5,"")))))</f>
        <v/>
      </c>
      <c r="N34" s="3"/>
      <c r="O34" s="173" t="str">
        <f t="shared" ref="O34" si="184">IF(N34="Very Good",1,IF(N34="Good",2,IF(N34="Fair",3,IF(N34="Poor",4,IF(N34="Very Poor",5,"")))))</f>
        <v/>
      </c>
      <c r="P34" s="3"/>
      <c r="Q34" s="173" t="str">
        <f t="shared" ref="Q34" si="185">IF(P34="Very Good",1,IF(P34="Good",2,IF(P34="Fair",3,IF(P34="Poor",4,IF(P34="Very Poor",5,"")))))</f>
        <v/>
      </c>
      <c r="R34" s="3"/>
      <c r="S34" s="173" t="str">
        <f t="shared" ref="S34" si="186">IF(R34="Very Good",1,IF(R34="Good",2,IF(R34="Fair",3,IF(R34="Poor",4,IF(R34="Very Poor",5,"")))))</f>
        <v/>
      </c>
      <c r="T34" s="3"/>
      <c r="U34" s="173" t="str">
        <f t="shared" ref="U34" si="187">IF(T34="Very Good",1,IF(T34="Good",2,IF(T34="Fair",3,IF(T34="Poor",4,IF(T34="Very Poor",5,"")))))</f>
        <v/>
      </c>
      <c r="V34" s="3"/>
      <c r="W34" s="173" t="str">
        <f t="shared" ref="W34" si="188">IF(V34="Very Good",1,IF(V34="Good",2,IF(V34="Fair",3,IF(V34="Poor",4,IF(V34="Very Poor",5,"")))))</f>
        <v/>
      </c>
      <c r="X34" s="3"/>
      <c r="Y34" s="173" t="str">
        <f t="shared" ref="Y34" si="189">IF(X34="Very Good",1,IF(X34="Good",2,IF(X34="Fair",3,IF(X34="Poor",4,IF(X34="Very Poor",5,"")))))</f>
        <v/>
      </c>
      <c r="Z34" s="3"/>
      <c r="AA34" s="173" t="str">
        <f t="shared" ref="AA34" si="190">IF(Z34="Very Good",1,IF(Z34="Good",2,IF(Z34="Fair",3,IF(Z34="Poor",4,IF(Z34="Very Poor",5,"")))))</f>
        <v/>
      </c>
      <c r="AB34" s="3"/>
      <c r="AC34" s="173" t="str">
        <f t="shared" ref="AC34" si="191">IF(AB34="Very Good",1,IF(AB34="Good",2,IF(AB34="Fair",3,IF(AB34="Poor",4,IF(AB34="Very Poor",5,"")))))</f>
        <v/>
      </c>
      <c r="AD34" s="174" t="str">
        <f t="shared" si="0"/>
        <v/>
      </c>
    </row>
    <row r="35" spans="1:30" ht="15" customHeight="1">
      <c r="A35" s="374"/>
      <c r="B35" s="375"/>
      <c r="C35" s="377"/>
      <c r="D35" s="233" t="s">
        <v>282</v>
      </c>
      <c r="E35" s="38"/>
      <c r="F35" s="3"/>
      <c r="G35" s="173" t="str">
        <f t="shared" si="1"/>
        <v/>
      </c>
      <c r="H35" s="3"/>
      <c r="I35" s="173" t="str">
        <f t="shared" si="2"/>
        <v/>
      </c>
      <c r="J35" s="3"/>
      <c r="K35" s="173" t="str">
        <f t="shared" si="2"/>
        <v/>
      </c>
      <c r="L35" s="3"/>
      <c r="M35" s="173" t="str">
        <f t="shared" ref="M35" si="192">IF(L35="Very Good",1,IF(L35="Good",2,IF(L35="Fair",3,IF(L35="Poor",4,IF(L35="Very Poor",5,"")))))</f>
        <v/>
      </c>
      <c r="N35" s="3"/>
      <c r="O35" s="173" t="str">
        <f t="shared" ref="O35" si="193">IF(N35="Very Good",1,IF(N35="Good",2,IF(N35="Fair",3,IF(N35="Poor",4,IF(N35="Very Poor",5,"")))))</f>
        <v/>
      </c>
      <c r="P35" s="3"/>
      <c r="Q35" s="173" t="str">
        <f t="shared" ref="Q35" si="194">IF(P35="Very Good",1,IF(P35="Good",2,IF(P35="Fair",3,IF(P35="Poor",4,IF(P35="Very Poor",5,"")))))</f>
        <v/>
      </c>
      <c r="R35" s="3"/>
      <c r="S35" s="173" t="str">
        <f t="shared" ref="S35" si="195">IF(R35="Very Good",1,IF(R35="Good",2,IF(R35="Fair",3,IF(R35="Poor",4,IF(R35="Very Poor",5,"")))))</f>
        <v/>
      </c>
      <c r="T35" s="3"/>
      <c r="U35" s="173" t="str">
        <f t="shared" ref="U35" si="196">IF(T35="Very Good",1,IF(T35="Good",2,IF(T35="Fair",3,IF(T35="Poor",4,IF(T35="Very Poor",5,"")))))</f>
        <v/>
      </c>
      <c r="V35" s="3"/>
      <c r="W35" s="173" t="str">
        <f t="shared" ref="W35" si="197">IF(V35="Very Good",1,IF(V35="Good",2,IF(V35="Fair",3,IF(V35="Poor",4,IF(V35="Very Poor",5,"")))))</f>
        <v/>
      </c>
      <c r="X35" s="3"/>
      <c r="Y35" s="173" t="str">
        <f t="shared" ref="Y35" si="198">IF(X35="Very Good",1,IF(X35="Good",2,IF(X35="Fair",3,IF(X35="Poor",4,IF(X35="Very Poor",5,"")))))</f>
        <v/>
      </c>
      <c r="Z35" s="3"/>
      <c r="AA35" s="173" t="str">
        <f t="shared" ref="AA35" si="199">IF(Z35="Very Good",1,IF(Z35="Good",2,IF(Z35="Fair",3,IF(Z35="Poor",4,IF(Z35="Very Poor",5,"")))))</f>
        <v/>
      </c>
      <c r="AB35" s="3"/>
      <c r="AC35" s="173" t="str">
        <f t="shared" ref="AC35" si="200">IF(AB35="Very Good",1,IF(AB35="Good",2,IF(AB35="Fair",3,IF(AB35="Poor",4,IF(AB35="Very Poor",5,"")))))</f>
        <v/>
      </c>
      <c r="AD35" s="174" t="str">
        <f t="shared" si="0"/>
        <v/>
      </c>
    </row>
    <row r="36" spans="1:30" ht="15" customHeight="1">
      <c r="A36" s="374"/>
      <c r="B36" s="375"/>
      <c r="C36" s="377"/>
      <c r="D36" s="233" t="s">
        <v>283</v>
      </c>
      <c r="E36" s="38"/>
      <c r="F36" s="3"/>
      <c r="G36" s="173" t="str">
        <f t="shared" si="1"/>
        <v/>
      </c>
      <c r="H36" s="3"/>
      <c r="I36" s="173" t="str">
        <f t="shared" si="2"/>
        <v/>
      </c>
      <c r="J36" s="3"/>
      <c r="K36" s="173" t="str">
        <f t="shared" si="2"/>
        <v/>
      </c>
      <c r="L36" s="3"/>
      <c r="M36" s="173" t="str">
        <f t="shared" ref="M36" si="201">IF(L36="Very Good",1,IF(L36="Good",2,IF(L36="Fair",3,IF(L36="Poor",4,IF(L36="Very Poor",5,"")))))</f>
        <v/>
      </c>
      <c r="N36" s="3"/>
      <c r="O36" s="173" t="str">
        <f t="shared" ref="O36" si="202">IF(N36="Very Good",1,IF(N36="Good",2,IF(N36="Fair",3,IF(N36="Poor",4,IF(N36="Very Poor",5,"")))))</f>
        <v/>
      </c>
      <c r="P36" s="3"/>
      <c r="Q36" s="173" t="str">
        <f t="shared" ref="Q36" si="203">IF(P36="Very Good",1,IF(P36="Good",2,IF(P36="Fair",3,IF(P36="Poor",4,IF(P36="Very Poor",5,"")))))</f>
        <v/>
      </c>
      <c r="R36" s="3"/>
      <c r="S36" s="173" t="str">
        <f t="shared" ref="S36" si="204">IF(R36="Very Good",1,IF(R36="Good",2,IF(R36="Fair",3,IF(R36="Poor",4,IF(R36="Very Poor",5,"")))))</f>
        <v/>
      </c>
      <c r="T36" s="3"/>
      <c r="U36" s="173" t="str">
        <f t="shared" ref="U36" si="205">IF(T36="Very Good",1,IF(T36="Good",2,IF(T36="Fair",3,IF(T36="Poor",4,IF(T36="Very Poor",5,"")))))</f>
        <v/>
      </c>
      <c r="V36" s="3"/>
      <c r="W36" s="173" t="str">
        <f t="shared" ref="W36" si="206">IF(V36="Very Good",1,IF(V36="Good",2,IF(V36="Fair",3,IF(V36="Poor",4,IF(V36="Very Poor",5,"")))))</f>
        <v/>
      </c>
      <c r="X36" s="3"/>
      <c r="Y36" s="173" t="str">
        <f t="shared" ref="Y36" si="207">IF(X36="Very Good",1,IF(X36="Good",2,IF(X36="Fair",3,IF(X36="Poor",4,IF(X36="Very Poor",5,"")))))</f>
        <v/>
      </c>
      <c r="Z36" s="3"/>
      <c r="AA36" s="173" t="str">
        <f t="shared" ref="AA36" si="208">IF(Z36="Very Good",1,IF(Z36="Good",2,IF(Z36="Fair",3,IF(Z36="Poor",4,IF(Z36="Very Poor",5,"")))))</f>
        <v/>
      </c>
      <c r="AB36" s="3"/>
      <c r="AC36" s="173" t="str">
        <f t="shared" ref="AC36" si="209">IF(AB36="Very Good",1,IF(AB36="Good",2,IF(AB36="Fair",3,IF(AB36="Poor",4,IF(AB36="Very Poor",5,"")))))</f>
        <v/>
      </c>
      <c r="AD36" s="174" t="str">
        <f t="shared" si="0"/>
        <v/>
      </c>
    </row>
    <row r="37" spans="1:30" ht="15" customHeight="1">
      <c r="A37" s="374"/>
      <c r="B37" s="375"/>
      <c r="C37" s="377"/>
      <c r="D37" s="232" t="s">
        <v>284</v>
      </c>
      <c r="E37" s="38"/>
      <c r="F37" s="3"/>
      <c r="G37" s="173" t="str">
        <f t="shared" si="1"/>
        <v/>
      </c>
      <c r="H37" s="3"/>
      <c r="I37" s="173" t="str">
        <f t="shared" si="2"/>
        <v/>
      </c>
      <c r="J37" s="3"/>
      <c r="K37" s="173" t="str">
        <f t="shared" si="2"/>
        <v/>
      </c>
      <c r="L37" s="3"/>
      <c r="M37" s="173" t="str">
        <f t="shared" ref="M37" si="210">IF(L37="Very Good",1,IF(L37="Good",2,IF(L37="Fair",3,IF(L37="Poor",4,IF(L37="Very Poor",5,"")))))</f>
        <v/>
      </c>
      <c r="N37" s="3"/>
      <c r="O37" s="173" t="str">
        <f t="shared" ref="O37" si="211">IF(N37="Very Good",1,IF(N37="Good",2,IF(N37="Fair",3,IF(N37="Poor",4,IF(N37="Very Poor",5,"")))))</f>
        <v/>
      </c>
      <c r="P37" s="3"/>
      <c r="Q37" s="173" t="str">
        <f t="shared" ref="Q37" si="212">IF(P37="Very Good",1,IF(P37="Good",2,IF(P37="Fair",3,IF(P37="Poor",4,IF(P37="Very Poor",5,"")))))</f>
        <v/>
      </c>
      <c r="R37" s="3"/>
      <c r="S37" s="173" t="str">
        <f t="shared" ref="S37" si="213">IF(R37="Very Good",1,IF(R37="Good",2,IF(R37="Fair",3,IF(R37="Poor",4,IF(R37="Very Poor",5,"")))))</f>
        <v/>
      </c>
      <c r="T37" s="3"/>
      <c r="U37" s="173" t="str">
        <f t="shared" ref="U37" si="214">IF(T37="Very Good",1,IF(T37="Good",2,IF(T37="Fair",3,IF(T37="Poor",4,IF(T37="Very Poor",5,"")))))</f>
        <v/>
      </c>
      <c r="V37" s="3"/>
      <c r="W37" s="173" t="str">
        <f t="shared" ref="W37" si="215">IF(V37="Very Good",1,IF(V37="Good",2,IF(V37="Fair",3,IF(V37="Poor",4,IF(V37="Very Poor",5,"")))))</f>
        <v/>
      </c>
      <c r="X37" s="3"/>
      <c r="Y37" s="173" t="str">
        <f t="shared" ref="Y37" si="216">IF(X37="Very Good",1,IF(X37="Good",2,IF(X37="Fair",3,IF(X37="Poor",4,IF(X37="Very Poor",5,"")))))</f>
        <v/>
      </c>
      <c r="Z37" s="3"/>
      <c r="AA37" s="173" t="str">
        <f t="shared" ref="AA37" si="217">IF(Z37="Very Good",1,IF(Z37="Good",2,IF(Z37="Fair",3,IF(Z37="Poor",4,IF(Z37="Very Poor",5,"")))))</f>
        <v/>
      </c>
      <c r="AB37" s="3"/>
      <c r="AC37" s="173" t="str">
        <f t="shared" ref="AC37" si="218">IF(AB37="Very Good",1,IF(AB37="Good",2,IF(AB37="Fair",3,IF(AB37="Poor",4,IF(AB37="Very Poor",5,"")))))</f>
        <v/>
      </c>
      <c r="AD37" s="174" t="str">
        <f t="shared" si="0"/>
        <v/>
      </c>
    </row>
    <row r="38" spans="1:30" ht="15" customHeight="1">
      <c r="A38" s="374"/>
      <c r="B38" s="375"/>
      <c r="C38" s="377"/>
      <c r="D38" s="232" t="s">
        <v>285</v>
      </c>
      <c r="E38" s="38"/>
      <c r="F38" s="3"/>
      <c r="G38" s="173" t="str">
        <f t="shared" si="1"/>
        <v/>
      </c>
      <c r="H38" s="3"/>
      <c r="I38" s="173" t="str">
        <f t="shared" si="2"/>
        <v/>
      </c>
      <c r="J38" s="3"/>
      <c r="K38" s="173" t="str">
        <f t="shared" si="2"/>
        <v/>
      </c>
      <c r="L38" s="3"/>
      <c r="M38" s="173" t="str">
        <f t="shared" ref="M38" si="219">IF(L38="Very Good",1,IF(L38="Good",2,IF(L38="Fair",3,IF(L38="Poor",4,IF(L38="Very Poor",5,"")))))</f>
        <v/>
      </c>
      <c r="N38" s="3"/>
      <c r="O38" s="173" t="str">
        <f t="shared" ref="O38" si="220">IF(N38="Very Good",1,IF(N38="Good",2,IF(N38="Fair",3,IF(N38="Poor",4,IF(N38="Very Poor",5,"")))))</f>
        <v/>
      </c>
      <c r="P38" s="3"/>
      <c r="Q38" s="173" t="str">
        <f t="shared" ref="Q38" si="221">IF(P38="Very Good",1,IF(P38="Good",2,IF(P38="Fair",3,IF(P38="Poor",4,IF(P38="Very Poor",5,"")))))</f>
        <v/>
      </c>
      <c r="R38" s="3"/>
      <c r="S38" s="173" t="str">
        <f t="shared" ref="S38" si="222">IF(R38="Very Good",1,IF(R38="Good",2,IF(R38="Fair",3,IF(R38="Poor",4,IF(R38="Very Poor",5,"")))))</f>
        <v/>
      </c>
      <c r="T38" s="3"/>
      <c r="U38" s="173" t="str">
        <f t="shared" ref="U38" si="223">IF(T38="Very Good",1,IF(T38="Good",2,IF(T38="Fair",3,IF(T38="Poor",4,IF(T38="Very Poor",5,"")))))</f>
        <v/>
      </c>
      <c r="V38" s="3"/>
      <c r="W38" s="173" t="str">
        <f t="shared" ref="W38" si="224">IF(V38="Very Good",1,IF(V38="Good",2,IF(V38="Fair",3,IF(V38="Poor",4,IF(V38="Very Poor",5,"")))))</f>
        <v/>
      </c>
      <c r="X38" s="3"/>
      <c r="Y38" s="173" t="str">
        <f t="shared" ref="Y38" si="225">IF(X38="Very Good",1,IF(X38="Good",2,IF(X38="Fair",3,IF(X38="Poor",4,IF(X38="Very Poor",5,"")))))</f>
        <v/>
      </c>
      <c r="Z38" s="3"/>
      <c r="AA38" s="173" t="str">
        <f t="shared" ref="AA38" si="226">IF(Z38="Very Good",1,IF(Z38="Good",2,IF(Z38="Fair",3,IF(Z38="Poor",4,IF(Z38="Very Poor",5,"")))))</f>
        <v/>
      </c>
      <c r="AB38" s="3"/>
      <c r="AC38" s="173" t="str">
        <f t="shared" ref="AC38" si="227">IF(AB38="Very Good",1,IF(AB38="Good",2,IF(AB38="Fair",3,IF(AB38="Poor",4,IF(AB38="Very Poor",5,"")))))</f>
        <v/>
      </c>
      <c r="AD38" s="174" t="str">
        <f t="shared" si="0"/>
        <v/>
      </c>
    </row>
    <row r="39" spans="1:30" ht="15" customHeight="1">
      <c r="A39" s="374"/>
      <c r="B39" s="375"/>
      <c r="C39" s="377"/>
      <c r="D39" s="232" t="s">
        <v>286</v>
      </c>
      <c r="E39" s="38"/>
      <c r="F39" s="3"/>
      <c r="G39" s="173" t="str">
        <f t="shared" si="1"/>
        <v/>
      </c>
      <c r="H39" s="3"/>
      <c r="I39" s="173" t="str">
        <f t="shared" si="2"/>
        <v/>
      </c>
      <c r="J39" s="3"/>
      <c r="K39" s="173" t="str">
        <f t="shared" si="2"/>
        <v/>
      </c>
      <c r="L39" s="3"/>
      <c r="M39" s="173" t="str">
        <f t="shared" ref="M39" si="228">IF(L39="Very Good",1,IF(L39="Good",2,IF(L39="Fair",3,IF(L39="Poor",4,IF(L39="Very Poor",5,"")))))</f>
        <v/>
      </c>
      <c r="N39" s="3"/>
      <c r="O39" s="173" t="str">
        <f t="shared" ref="O39" si="229">IF(N39="Very Good",1,IF(N39="Good",2,IF(N39="Fair",3,IF(N39="Poor",4,IF(N39="Very Poor",5,"")))))</f>
        <v/>
      </c>
      <c r="P39" s="3"/>
      <c r="Q39" s="173" t="str">
        <f t="shared" ref="Q39" si="230">IF(P39="Very Good",1,IF(P39="Good",2,IF(P39="Fair",3,IF(P39="Poor",4,IF(P39="Very Poor",5,"")))))</f>
        <v/>
      </c>
      <c r="R39" s="3"/>
      <c r="S39" s="173" t="str">
        <f t="shared" ref="S39" si="231">IF(R39="Very Good",1,IF(R39="Good",2,IF(R39="Fair",3,IF(R39="Poor",4,IF(R39="Very Poor",5,"")))))</f>
        <v/>
      </c>
      <c r="T39" s="3"/>
      <c r="U39" s="173" t="str">
        <f t="shared" ref="U39" si="232">IF(T39="Very Good",1,IF(T39="Good",2,IF(T39="Fair",3,IF(T39="Poor",4,IF(T39="Very Poor",5,"")))))</f>
        <v/>
      </c>
      <c r="V39" s="3"/>
      <c r="W39" s="173" t="str">
        <f t="shared" ref="W39" si="233">IF(V39="Very Good",1,IF(V39="Good",2,IF(V39="Fair",3,IF(V39="Poor",4,IF(V39="Very Poor",5,"")))))</f>
        <v/>
      </c>
      <c r="X39" s="3"/>
      <c r="Y39" s="173" t="str">
        <f t="shared" ref="Y39" si="234">IF(X39="Very Good",1,IF(X39="Good",2,IF(X39="Fair",3,IF(X39="Poor",4,IF(X39="Very Poor",5,"")))))</f>
        <v/>
      </c>
      <c r="Z39" s="3"/>
      <c r="AA39" s="173" t="str">
        <f t="shared" ref="AA39" si="235">IF(Z39="Very Good",1,IF(Z39="Good",2,IF(Z39="Fair",3,IF(Z39="Poor",4,IF(Z39="Very Poor",5,"")))))</f>
        <v/>
      </c>
      <c r="AB39" s="3"/>
      <c r="AC39" s="173" t="str">
        <f t="shared" ref="AC39" si="236">IF(AB39="Very Good",1,IF(AB39="Good",2,IF(AB39="Fair",3,IF(AB39="Poor",4,IF(AB39="Very Poor",5,"")))))</f>
        <v/>
      </c>
      <c r="AD39" s="174" t="str">
        <f t="shared" si="0"/>
        <v/>
      </c>
    </row>
    <row r="40" spans="1:30" ht="15" customHeight="1">
      <c r="A40" s="374"/>
      <c r="B40" s="375"/>
      <c r="C40" s="377"/>
      <c r="D40" s="234" t="s">
        <v>287</v>
      </c>
      <c r="E40" s="38"/>
      <c r="F40" s="3"/>
      <c r="G40" s="173" t="str">
        <f t="shared" si="1"/>
        <v/>
      </c>
      <c r="H40" s="3"/>
      <c r="I40" s="173" t="str">
        <f t="shared" si="2"/>
        <v/>
      </c>
      <c r="J40" s="3"/>
      <c r="K40" s="173" t="str">
        <f t="shared" si="2"/>
        <v/>
      </c>
      <c r="L40" s="3"/>
      <c r="M40" s="173" t="str">
        <f t="shared" ref="M40" si="237">IF(L40="Very Good",1,IF(L40="Good",2,IF(L40="Fair",3,IF(L40="Poor",4,IF(L40="Very Poor",5,"")))))</f>
        <v/>
      </c>
      <c r="N40" s="3"/>
      <c r="O40" s="173" t="str">
        <f t="shared" ref="O40" si="238">IF(N40="Very Good",1,IF(N40="Good",2,IF(N40="Fair",3,IF(N40="Poor",4,IF(N40="Very Poor",5,"")))))</f>
        <v/>
      </c>
      <c r="P40" s="3"/>
      <c r="Q40" s="173" t="str">
        <f t="shared" ref="Q40" si="239">IF(P40="Very Good",1,IF(P40="Good",2,IF(P40="Fair",3,IF(P40="Poor",4,IF(P40="Very Poor",5,"")))))</f>
        <v/>
      </c>
      <c r="R40" s="3"/>
      <c r="S40" s="173" t="str">
        <f t="shared" ref="S40" si="240">IF(R40="Very Good",1,IF(R40="Good",2,IF(R40="Fair",3,IF(R40="Poor",4,IF(R40="Very Poor",5,"")))))</f>
        <v/>
      </c>
      <c r="T40" s="3"/>
      <c r="U40" s="173" t="str">
        <f t="shared" ref="U40" si="241">IF(T40="Very Good",1,IF(T40="Good",2,IF(T40="Fair",3,IF(T40="Poor",4,IF(T40="Very Poor",5,"")))))</f>
        <v/>
      </c>
      <c r="V40" s="3"/>
      <c r="W40" s="173" t="str">
        <f t="shared" ref="W40" si="242">IF(V40="Very Good",1,IF(V40="Good",2,IF(V40="Fair",3,IF(V40="Poor",4,IF(V40="Very Poor",5,"")))))</f>
        <v/>
      </c>
      <c r="X40" s="3"/>
      <c r="Y40" s="173" t="str">
        <f t="shared" ref="Y40" si="243">IF(X40="Very Good",1,IF(X40="Good",2,IF(X40="Fair",3,IF(X40="Poor",4,IF(X40="Very Poor",5,"")))))</f>
        <v/>
      </c>
      <c r="Z40" s="3"/>
      <c r="AA40" s="173" t="str">
        <f t="shared" ref="AA40" si="244">IF(Z40="Very Good",1,IF(Z40="Good",2,IF(Z40="Fair",3,IF(Z40="Poor",4,IF(Z40="Very Poor",5,"")))))</f>
        <v/>
      </c>
      <c r="AB40" s="3"/>
      <c r="AC40" s="173" t="str">
        <f t="shared" ref="AC40" si="245">IF(AB40="Very Good",1,IF(AB40="Good",2,IF(AB40="Fair",3,IF(AB40="Poor",4,IF(AB40="Very Poor",5,"")))))</f>
        <v/>
      </c>
      <c r="AD40" s="174" t="str">
        <f t="shared" si="0"/>
        <v/>
      </c>
    </row>
    <row r="41" spans="1:30" ht="15" customHeight="1">
      <c r="A41" s="374"/>
      <c r="B41" s="375"/>
      <c r="C41" s="377"/>
      <c r="D41" s="235" t="s">
        <v>144</v>
      </c>
      <c r="E41" s="38"/>
      <c r="F41" s="3"/>
      <c r="G41" s="173" t="str">
        <f t="shared" si="1"/>
        <v/>
      </c>
      <c r="H41" s="3"/>
      <c r="I41" s="173" t="str">
        <f t="shared" si="2"/>
        <v/>
      </c>
      <c r="J41" s="3"/>
      <c r="K41" s="173" t="str">
        <f t="shared" si="2"/>
        <v/>
      </c>
      <c r="L41" s="3"/>
      <c r="M41" s="173" t="str">
        <f t="shared" ref="M41" si="246">IF(L41="Very Good",1,IF(L41="Good",2,IF(L41="Fair",3,IF(L41="Poor",4,IF(L41="Very Poor",5,"")))))</f>
        <v/>
      </c>
      <c r="N41" s="3"/>
      <c r="O41" s="173" t="str">
        <f t="shared" ref="O41" si="247">IF(N41="Very Good",1,IF(N41="Good",2,IF(N41="Fair",3,IF(N41="Poor",4,IF(N41="Very Poor",5,"")))))</f>
        <v/>
      </c>
      <c r="P41" s="3"/>
      <c r="Q41" s="173" t="str">
        <f t="shared" ref="Q41" si="248">IF(P41="Very Good",1,IF(P41="Good",2,IF(P41="Fair",3,IF(P41="Poor",4,IF(P41="Very Poor",5,"")))))</f>
        <v/>
      </c>
      <c r="R41" s="3"/>
      <c r="S41" s="173" t="str">
        <f t="shared" ref="S41" si="249">IF(R41="Very Good",1,IF(R41="Good",2,IF(R41="Fair",3,IF(R41="Poor",4,IF(R41="Very Poor",5,"")))))</f>
        <v/>
      </c>
      <c r="T41" s="3"/>
      <c r="U41" s="173" t="str">
        <f t="shared" ref="U41" si="250">IF(T41="Very Good",1,IF(T41="Good",2,IF(T41="Fair",3,IF(T41="Poor",4,IF(T41="Very Poor",5,"")))))</f>
        <v/>
      </c>
      <c r="V41" s="3"/>
      <c r="W41" s="173" t="str">
        <f t="shared" ref="W41" si="251">IF(V41="Very Good",1,IF(V41="Good",2,IF(V41="Fair",3,IF(V41="Poor",4,IF(V41="Very Poor",5,"")))))</f>
        <v/>
      </c>
      <c r="X41" s="3"/>
      <c r="Y41" s="173" t="str">
        <f t="shared" ref="Y41" si="252">IF(X41="Very Good",1,IF(X41="Good",2,IF(X41="Fair",3,IF(X41="Poor",4,IF(X41="Very Poor",5,"")))))</f>
        <v/>
      </c>
      <c r="Z41" s="3"/>
      <c r="AA41" s="173" t="str">
        <f t="shared" ref="AA41" si="253">IF(Z41="Very Good",1,IF(Z41="Good",2,IF(Z41="Fair",3,IF(Z41="Poor",4,IF(Z41="Very Poor",5,"")))))</f>
        <v/>
      </c>
      <c r="AB41" s="3"/>
      <c r="AC41" s="173" t="str">
        <f t="shared" ref="AC41" si="254">IF(AB41="Very Good",1,IF(AB41="Good",2,IF(AB41="Fair",3,IF(AB41="Poor",4,IF(AB41="Very Poor",5,"")))))</f>
        <v/>
      </c>
      <c r="AD41" s="174" t="str">
        <f t="shared" si="0"/>
        <v/>
      </c>
    </row>
    <row r="42" spans="1:30" ht="15" customHeight="1">
      <c r="A42" s="374"/>
      <c r="B42" s="375"/>
      <c r="C42" s="377"/>
      <c r="D42" s="232" t="s">
        <v>288</v>
      </c>
      <c r="E42" s="38"/>
      <c r="F42" s="3"/>
      <c r="G42" s="173" t="str">
        <f t="shared" si="1"/>
        <v/>
      </c>
      <c r="H42" s="3"/>
      <c r="I42" s="173" t="str">
        <f t="shared" si="2"/>
        <v/>
      </c>
      <c r="J42" s="3"/>
      <c r="K42" s="173" t="str">
        <f t="shared" si="2"/>
        <v/>
      </c>
      <c r="L42" s="3"/>
      <c r="M42" s="173" t="str">
        <f t="shared" ref="M42" si="255">IF(L42="Very Good",1,IF(L42="Good",2,IF(L42="Fair",3,IF(L42="Poor",4,IF(L42="Very Poor",5,"")))))</f>
        <v/>
      </c>
      <c r="N42" s="3"/>
      <c r="O42" s="173" t="str">
        <f t="shared" ref="O42" si="256">IF(N42="Very Good",1,IF(N42="Good",2,IF(N42="Fair",3,IF(N42="Poor",4,IF(N42="Very Poor",5,"")))))</f>
        <v/>
      </c>
      <c r="P42" s="3"/>
      <c r="Q42" s="173" t="str">
        <f t="shared" ref="Q42" si="257">IF(P42="Very Good",1,IF(P42="Good",2,IF(P42="Fair",3,IF(P42="Poor",4,IF(P42="Very Poor",5,"")))))</f>
        <v/>
      </c>
      <c r="R42" s="3"/>
      <c r="S42" s="173" t="str">
        <f t="shared" ref="S42" si="258">IF(R42="Very Good",1,IF(R42="Good",2,IF(R42="Fair",3,IF(R42="Poor",4,IF(R42="Very Poor",5,"")))))</f>
        <v/>
      </c>
      <c r="T42" s="3"/>
      <c r="U42" s="173" t="str">
        <f t="shared" ref="U42" si="259">IF(T42="Very Good",1,IF(T42="Good",2,IF(T42="Fair",3,IF(T42="Poor",4,IF(T42="Very Poor",5,"")))))</f>
        <v/>
      </c>
      <c r="V42" s="3"/>
      <c r="W42" s="173" t="str">
        <f t="shared" ref="W42" si="260">IF(V42="Very Good",1,IF(V42="Good",2,IF(V42="Fair",3,IF(V42="Poor",4,IF(V42="Very Poor",5,"")))))</f>
        <v/>
      </c>
      <c r="X42" s="3"/>
      <c r="Y42" s="173" t="str">
        <f t="shared" ref="Y42" si="261">IF(X42="Very Good",1,IF(X42="Good",2,IF(X42="Fair",3,IF(X42="Poor",4,IF(X42="Very Poor",5,"")))))</f>
        <v/>
      </c>
      <c r="Z42" s="3"/>
      <c r="AA42" s="173" t="str">
        <f t="shared" ref="AA42" si="262">IF(Z42="Very Good",1,IF(Z42="Good",2,IF(Z42="Fair",3,IF(Z42="Poor",4,IF(Z42="Very Poor",5,"")))))</f>
        <v/>
      </c>
      <c r="AB42" s="3"/>
      <c r="AC42" s="173" t="str">
        <f t="shared" ref="AC42" si="263">IF(AB42="Very Good",1,IF(AB42="Good",2,IF(AB42="Fair",3,IF(AB42="Poor",4,IF(AB42="Very Poor",5,"")))))</f>
        <v/>
      </c>
      <c r="AD42" s="174" t="str">
        <f t="shared" si="0"/>
        <v/>
      </c>
    </row>
    <row r="43" spans="1:30" ht="15" customHeight="1">
      <c r="A43" s="374"/>
      <c r="B43" s="375"/>
      <c r="C43" s="377"/>
      <c r="D43" s="201" t="s">
        <v>289</v>
      </c>
      <c r="E43" s="38"/>
      <c r="F43" s="3"/>
      <c r="G43" s="173" t="str">
        <f t="shared" si="1"/>
        <v/>
      </c>
      <c r="H43" s="3"/>
      <c r="I43" s="173" t="str">
        <f t="shared" si="2"/>
        <v/>
      </c>
      <c r="J43" s="3"/>
      <c r="K43" s="173" t="str">
        <f t="shared" si="2"/>
        <v/>
      </c>
      <c r="L43" s="3"/>
      <c r="M43" s="173" t="str">
        <f t="shared" ref="M43" si="264">IF(L43="Very Good",1,IF(L43="Good",2,IF(L43="Fair",3,IF(L43="Poor",4,IF(L43="Very Poor",5,"")))))</f>
        <v/>
      </c>
      <c r="N43" s="3"/>
      <c r="O43" s="173" t="str">
        <f t="shared" ref="O43" si="265">IF(N43="Very Good",1,IF(N43="Good",2,IF(N43="Fair",3,IF(N43="Poor",4,IF(N43="Very Poor",5,"")))))</f>
        <v/>
      </c>
      <c r="P43" s="3"/>
      <c r="Q43" s="173" t="str">
        <f t="shared" ref="Q43" si="266">IF(P43="Very Good",1,IF(P43="Good",2,IF(P43="Fair",3,IF(P43="Poor",4,IF(P43="Very Poor",5,"")))))</f>
        <v/>
      </c>
      <c r="R43" s="3"/>
      <c r="S43" s="173" t="str">
        <f t="shared" ref="S43" si="267">IF(R43="Very Good",1,IF(R43="Good",2,IF(R43="Fair",3,IF(R43="Poor",4,IF(R43="Very Poor",5,"")))))</f>
        <v/>
      </c>
      <c r="T43" s="3"/>
      <c r="U43" s="173" t="str">
        <f t="shared" ref="U43" si="268">IF(T43="Very Good",1,IF(T43="Good",2,IF(T43="Fair",3,IF(T43="Poor",4,IF(T43="Very Poor",5,"")))))</f>
        <v/>
      </c>
      <c r="V43" s="3"/>
      <c r="W43" s="173" t="str">
        <f t="shared" ref="W43" si="269">IF(V43="Very Good",1,IF(V43="Good",2,IF(V43="Fair",3,IF(V43="Poor",4,IF(V43="Very Poor",5,"")))))</f>
        <v/>
      </c>
      <c r="X43" s="3"/>
      <c r="Y43" s="173" t="str">
        <f t="shared" ref="Y43" si="270">IF(X43="Very Good",1,IF(X43="Good",2,IF(X43="Fair",3,IF(X43="Poor",4,IF(X43="Very Poor",5,"")))))</f>
        <v/>
      </c>
      <c r="Z43" s="3"/>
      <c r="AA43" s="173" t="str">
        <f t="shared" ref="AA43" si="271">IF(Z43="Very Good",1,IF(Z43="Good",2,IF(Z43="Fair",3,IF(Z43="Poor",4,IF(Z43="Very Poor",5,"")))))</f>
        <v/>
      </c>
      <c r="AB43" s="3"/>
      <c r="AC43" s="173" t="str">
        <f t="shared" ref="AC43" si="272">IF(AB43="Very Good",1,IF(AB43="Good",2,IF(AB43="Fair",3,IF(AB43="Poor",4,IF(AB43="Very Poor",5,"")))))</f>
        <v/>
      </c>
      <c r="AD43" s="174" t="str">
        <f t="shared" si="0"/>
        <v/>
      </c>
    </row>
    <row r="44" spans="1:30" ht="27" customHeight="1">
      <c r="A44" s="374"/>
      <c r="B44" s="375"/>
      <c r="C44" s="377"/>
      <c r="D44" s="201" t="s">
        <v>290</v>
      </c>
      <c r="E44" s="38"/>
      <c r="F44" s="3"/>
      <c r="G44" s="173" t="str">
        <f t="shared" si="1"/>
        <v/>
      </c>
      <c r="H44" s="3"/>
      <c r="I44" s="173" t="str">
        <f t="shared" si="2"/>
        <v/>
      </c>
      <c r="J44" s="3"/>
      <c r="K44" s="173" t="str">
        <f t="shared" si="2"/>
        <v/>
      </c>
      <c r="L44" s="3"/>
      <c r="M44" s="173" t="str">
        <f t="shared" ref="M44" si="273">IF(L44="Very Good",1,IF(L44="Good",2,IF(L44="Fair",3,IF(L44="Poor",4,IF(L44="Very Poor",5,"")))))</f>
        <v/>
      </c>
      <c r="N44" s="3"/>
      <c r="O44" s="173" t="str">
        <f t="shared" ref="O44" si="274">IF(N44="Very Good",1,IF(N44="Good",2,IF(N44="Fair",3,IF(N44="Poor",4,IF(N44="Very Poor",5,"")))))</f>
        <v/>
      </c>
      <c r="P44" s="3"/>
      <c r="Q44" s="173" t="str">
        <f t="shared" ref="Q44" si="275">IF(P44="Very Good",1,IF(P44="Good",2,IF(P44="Fair",3,IF(P44="Poor",4,IF(P44="Very Poor",5,"")))))</f>
        <v/>
      </c>
      <c r="R44" s="3"/>
      <c r="S44" s="173" t="str">
        <f t="shared" ref="S44" si="276">IF(R44="Very Good",1,IF(R44="Good",2,IF(R44="Fair",3,IF(R44="Poor",4,IF(R44="Very Poor",5,"")))))</f>
        <v/>
      </c>
      <c r="T44" s="3"/>
      <c r="U44" s="173" t="str">
        <f t="shared" ref="U44" si="277">IF(T44="Very Good",1,IF(T44="Good",2,IF(T44="Fair",3,IF(T44="Poor",4,IF(T44="Very Poor",5,"")))))</f>
        <v/>
      </c>
      <c r="V44" s="3"/>
      <c r="W44" s="173" t="str">
        <f t="shared" ref="W44" si="278">IF(V44="Very Good",1,IF(V44="Good",2,IF(V44="Fair",3,IF(V44="Poor",4,IF(V44="Very Poor",5,"")))))</f>
        <v/>
      </c>
      <c r="X44" s="3"/>
      <c r="Y44" s="173" t="str">
        <f t="shared" ref="Y44" si="279">IF(X44="Very Good",1,IF(X44="Good",2,IF(X44="Fair",3,IF(X44="Poor",4,IF(X44="Very Poor",5,"")))))</f>
        <v/>
      </c>
      <c r="Z44" s="3"/>
      <c r="AA44" s="173" t="str">
        <f t="shared" ref="AA44" si="280">IF(Z44="Very Good",1,IF(Z44="Good",2,IF(Z44="Fair",3,IF(Z44="Poor",4,IF(Z44="Very Poor",5,"")))))</f>
        <v/>
      </c>
      <c r="AB44" s="3"/>
      <c r="AC44" s="173" t="str">
        <f t="shared" ref="AC44" si="281">IF(AB44="Very Good",1,IF(AB44="Good",2,IF(AB44="Fair",3,IF(AB44="Poor",4,IF(AB44="Very Poor",5,"")))))</f>
        <v/>
      </c>
      <c r="AD44" s="174" t="str">
        <f t="shared" si="0"/>
        <v/>
      </c>
    </row>
    <row r="45" spans="1:30" ht="15" customHeight="1">
      <c r="A45" s="374"/>
      <c r="B45" s="375"/>
      <c r="C45" s="377"/>
      <c r="D45" s="201" t="s">
        <v>291</v>
      </c>
      <c r="E45" s="38"/>
      <c r="F45" s="3"/>
      <c r="G45" s="173" t="str">
        <f t="shared" si="1"/>
        <v/>
      </c>
      <c r="H45" s="3"/>
      <c r="I45" s="173" t="str">
        <f t="shared" si="2"/>
        <v/>
      </c>
      <c r="J45" s="3"/>
      <c r="K45" s="173" t="str">
        <f t="shared" si="2"/>
        <v/>
      </c>
      <c r="L45" s="3"/>
      <c r="M45" s="173" t="str">
        <f t="shared" ref="M45" si="282">IF(L45="Very Good",1,IF(L45="Good",2,IF(L45="Fair",3,IF(L45="Poor",4,IF(L45="Very Poor",5,"")))))</f>
        <v/>
      </c>
      <c r="N45" s="3"/>
      <c r="O45" s="173" t="str">
        <f t="shared" ref="O45" si="283">IF(N45="Very Good",1,IF(N45="Good",2,IF(N45="Fair",3,IF(N45="Poor",4,IF(N45="Very Poor",5,"")))))</f>
        <v/>
      </c>
      <c r="P45" s="3"/>
      <c r="Q45" s="173" t="str">
        <f t="shared" ref="Q45" si="284">IF(P45="Very Good",1,IF(P45="Good",2,IF(P45="Fair",3,IF(P45="Poor",4,IF(P45="Very Poor",5,"")))))</f>
        <v/>
      </c>
      <c r="R45" s="3"/>
      <c r="S45" s="173" t="str">
        <f t="shared" ref="S45" si="285">IF(R45="Very Good",1,IF(R45="Good",2,IF(R45="Fair",3,IF(R45="Poor",4,IF(R45="Very Poor",5,"")))))</f>
        <v/>
      </c>
      <c r="T45" s="3"/>
      <c r="U45" s="173" t="str">
        <f t="shared" ref="U45" si="286">IF(T45="Very Good",1,IF(T45="Good",2,IF(T45="Fair",3,IF(T45="Poor",4,IF(T45="Very Poor",5,"")))))</f>
        <v/>
      </c>
      <c r="V45" s="3"/>
      <c r="W45" s="173" t="str">
        <f t="shared" ref="W45" si="287">IF(V45="Very Good",1,IF(V45="Good",2,IF(V45="Fair",3,IF(V45="Poor",4,IF(V45="Very Poor",5,"")))))</f>
        <v/>
      </c>
      <c r="X45" s="3"/>
      <c r="Y45" s="173" t="str">
        <f t="shared" ref="Y45" si="288">IF(X45="Very Good",1,IF(X45="Good",2,IF(X45="Fair",3,IF(X45="Poor",4,IF(X45="Very Poor",5,"")))))</f>
        <v/>
      </c>
      <c r="Z45" s="3"/>
      <c r="AA45" s="173" t="str">
        <f t="shared" ref="AA45" si="289">IF(Z45="Very Good",1,IF(Z45="Good",2,IF(Z45="Fair",3,IF(Z45="Poor",4,IF(Z45="Very Poor",5,"")))))</f>
        <v/>
      </c>
      <c r="AB45" s="3"/>
      <c r="AC45" s="173" t="str">
        <f t="shared" ref="AC45" si="290">IF(AB45="Very Good",1,IF(AB45="Good",2,IF(AB45="Fair",3,IF(AB45="Poor",4,IF(AB45="Very Poor",5,"")))))</f>
        <v/>
      </c>
      <c r="AD45" s="174" t="str">
        <f t="shared" si="0"/>
        <v/>
      </c>
    </row>
    <row r="46" spans="1:30" ht="15" customHeight="1">
      <c r="A46" s="374"/>
      <c r="B46" s="375"/>
      <c r="C46" s="377"/>
      <c r="D46" s="201" t="s">
        <v>292</v>
      </c>
      <c r="E46" s="38"/>
      <c r="F46" s="3"/>
      <c r="G46" s="173" t="str">
        <f t="shared" si="1"/>
        <v/>
      </c>
      <c r="H46" s="3"/>
      <c r="I46" s="173" t="str">
        <f t="shared" si="2"/>
        <v/>
      </c>
      <c r="J46" s="3"/>
      <c r="K46" s="173" t="str">
        <f t="shared" si="2"/>
        <v/>
      </c>
      <c r="L46" s="3"/>
      <c r="M46" s="173" t="str">
        <f t="shared" ref="M46" si="291">IF(L46="Very Good",1,IF(L46="Good",2,IF(L46="Fair",3,IF(L46="Poor",4,IF(L46="Very Poor",5,"")))))</f>
        <v/>
      </c>
      <c r="N46" s="3"/>
      <c r="O46" s="173" t="str">
        <f t="shared" ref="O46" si="292">IF(N46="Very Good",1,IF(N46="Good",2,IF(N46="Fair",3,IF(N46="Poor",4,IF(N46="Very Poor",5,"")))))</f>
        <v/>
      </c>
      <c r="P46" s="3"/>
      <c r="Q46" s="173" t="str">
        <f t="shared" ref="Q46" si="293">IF(P46="Very Good",1,IF(P46="Good",2,IF(P46="Fair",3,IF(P46="Poor",4,IF(P46="Very Poor",5,"")))))</f>
        <v/>
      </c>
      <c r="R46" s="3"/>
      <c r="S46" s="173" t="str">
        <f t="shared" ref="S46" si="294">IF(R46="Very Good",1,IF(R46="Good",2,IF(R46="Fair",3,IF(R46="Poor",4,IF(R46="Very Poor",5,"")))))</f>
        <v/>
      </c>
      <c r="T46" s="3"/>
      <c r="U46" s="173" t="str">
        <f t="shared" ref="U46" si="295">IF(T46="Very Good",1,IF(T46="Good",2,IF(T46="Fair",3,IF(T46="Poor",4,IF(T46="Very Poor",5,"")))))</f>
        <v/>
      </c>
      <c r="V46" s="3"/>
      <c r="W46" s="173" t="str">
        <f t="shared" ref="W46" si="296">IF(V46="Very Good",1,IF(V46="Good",2,IF(V46="Fair",3,IF(V46="Poor",4,IF(V46="Very Poor",5,"")))))</f>
        <v/>
      </c>
      <c r="X46" s="3"/>
      <c r="Y46" s="173" t="str">
        <f t="shared" ref="Y46" si="297">IF(X46="Very Good",1,IF(X46="Good",2,IF(X46="Fair",3,IF(X46="Poor",4,IF(X46="Very Poor",5,"")))))</f>
        <v/>
      </c>
      <c r="Z46" s="3"/>
      <c r="AA46" s="173" t="str">
        <f t="shared" ref="AA46" si="298">IF(Z46="Very Good",1,IF(Z46="Good",2,IF(Z46="Fair",3,IF(Z46="Poor",4,IF(Z46="Very Poor",5,"")))))</f>
        <v/>
      </c>
      <c r="AB46" s="3"/>
      <c r="AC46" s="173" t="str">
        <f t="shared" ref="AC46" si="299">IF(AB46="Very Good",1,IF(AB46="Good",2,IF(AB46="Fair",3,IF(AB46="Poor",4,IF(AB46="Very Poor",5,"")))))</f>
        <v/>
      </c>
      <c r="AD46" s="174" t="str">
        <f t="shared" si="0"/>
        <v/>
      </c>
    </row>
    <row r="47" spans="1:30" ht="15" customHeight="1">
      <c r="A47" s="374"/>
      <c r="B47" s="375"/>
      <c r="C47" s="377"/>
      <c r="D47" s="201" t="s">
        <v>293</v>
      </c>
      <c r="E47" s="38"/>
      <c r="F47" s="3"/>
      <c r="G47" s="173" t="str">
        <f t="shared" si="1"/>
        <v/>
      </c>
      <c r="H47" s="3"/>
      <c r="I47" s="173" t="str">
        <f t="shared" si="2"/>
        <v/>
      </c>
      <c r="J47" s="3"/>
      <c r="K47" s="173" t="str">
        <f t="shared" si="2"/>
        <v/>
      </c>
      <c r="L47" s="3"/>
      <c r="M47" s="173" t="str">
        <f t="shared" ref="M47" si="300">IF(L47="Very Good",1,IF(L47="Good",2,IF(L47="Fair",3,IF(L47="Poor",4,IF(L47="Very Poor",5,"")))))</f>
        <v/>
      </c>
      <c r="N47" s="3"/>
      <c r="O47" s="173" t="str">
        <f t="shared" ref="O47" si="301">IF(N47="Very Good",1,IF(N47="Good",2,IF(N47="Fair",3,IF(N47="Poor",4,IF(N47="Very Poor",5,"")))))</f>
        <v/>
      </c>
      <c r="P47" s="3"/>
      <c r="Q47" s="173" t="str">
        <f t="shared" ref="Q47" si="302">IF(P47="Very Good",1,IF(P47="Good",2,IF(P47="Fair",3,IF(P47="Poor",4,IF(P47="Very Poor",5,"")))))</f>
        <v/>
      </c>
      <c r="R47" s="3"/>
      <c r="S47" s="173" t="str">
        <f t="shared" ref="S47" si="303">IF(R47="Very Good",1,IF(R47="Good",2,IF(R47="Fair",3,IF(R47="Poor",4,IF(R47="Very Poor",5,"")))))</f>
        <v/>
      </c>
      <c r="T47" s="3"/>
      <c r="U47" s="173" t="str">
        <f t="shared" ref="U47" si="304">IF(T47="Very Good",1,IF(T47="Good",2,IF(T47="Fair",3,IF(T47="Poor",4,IF(T47="Very Poor",5,"")))))</f>
        <v/>
      </c>
      <c r="V47" s="3"/>
      <c r="W47" s="173" t="str">
        <f t="shared" ref="W47" si="305">IF(V47="Very Good",1,IF(V47="Good",2,IF(V47="Fair",3,IF(V47="Poor",4,IF(V47="Very Poor",5,"")))))</f>
        <v/>
      </c>
      <c r="X47" s="3"/>
      <c r="Y47" s="173" t="str">
        <f t="shared" ref="Y47" si="306">IF(X47="Very Good",1,IF(X47="Good",2,IF(X47="Fair",3,IF(X47="Poor",4,IF(X47="Very Poor",5,"")))))</f>
        <v/>
      </c>
      <c r="Z47" s="3"/>
      <c r="AA47" s="173" t="str">
        <f t="shared" ref="AA47" si="307">IF(Z47="Very Good",1,IF(Z47="Good",2,IF(Z47="Fair",3,IF(Z47="Poor",4,IF(Z47="Very Poor",5,"")))))</f>
        <v/>
      </c>
      <c r="AB47" s="3"/>
      <c r="AC47" s="173" t="str">
        <f t="shared" ref="AC47" si="308">IF(AB47="Very Good",1,IF(AB47="Good",2,IF(AB47="Fair",3,IF(AB47="Poor",4,IF(AB47="Very Poor",5,"")))))</f>
        <v/>
      </c>
      <c r="AD47" s="174" t="str">
        <f t="shared" si="0"/>
        <v/>
      </c>
    </row>
    <row r="48" spans="1:30" ht="15" customHeight="1">
      <c r="A48" s="374"/>
      <c r="B48" s="375"/>
      <c r="C48" s="377"/>
      <c r="D48" s="201" t="s">
        <v>294</v>
      </c>
      <c r="E48" s="38"/>
      <c r="F48" s="3"/>
      <c r="G48" s="173" t="str">
        <f t="shared" si="1"/>
        <v/>
      </c>
      <c r="H48" s="3"/>
      <c r="I48" s="173" t="str">
        <f t="shared" si="2"/>
        <v/>
      </c>
      <c r="J48" s="3"/>
      <c r="K48" s="173" t="str">
        <f t="shared" si="2"/>
        <v/>
      </c>
      <c r="L48" s="3"/>
      <c r="M48" s="173" t="str">
        <f t="shared" ref="M48" si="309">IF(L48="Very Good",1,IF(L48="Good",2,IF(L48="Fair",3,IF(L48="Poor",4,IF(L48="Very Poor",5,"")))))</f>
        <v/>
      </c>
      <c r="N48" s="3"/>
      <c r="O48" s="173" t="str">
        <f t="shared" ref="O48" si="310">IF(N48="Very Good",1,IF(N48="Good",2,IF(N48="Fair",3,IF(N48="Poor",4,IF(N48="Very Poor",5,"")))))</f>
        <v/>
      </c>
      <c r="P48" s="3"/>
      <c r="Q48" s="173" t="str">
        <f t="shared" ref="Q48" si="311">IF(P48="Very Good",1,IF(P48="Good",2,IF(P48="Fair",3,IF(P48="Poor",4,IF(P48="Very Poor",5,"")))))</f>
        <v/>
      </c>
      <c r="R48" s="3"/>
      <c r="S48" s="173" t="str">
        <f t="shared" ref="S48" si="312">IF(R48="Very Good",1,IF(R48="Good",2,IF(R48="Fair",3,IF(R48="Poor",4,IF(R48="Very Poor",5,"")))))</f>
        <v/>
      </c>
      <c r="T48" s="3"/>
      <c r="U48" s="173" t="str">
        <f t="shared" ref="U48" si="313">IF(T48="Very Good",1,IF(T48="Good",2,IF(T48="Fair",3,IF(T48="Poor",4,IF(T48="Very Poor",5,"")))))</f>
        <v/>
      </c>
      <c r="V48" s="3"/>
      <c r="W48" s="173" t="str">
        <f t="shared" ref="W48" si="314">IF(V48="Very Good",1,IF(V48="Good",2,IF(V48="Fair",3,IF(V48="Poor",4,IF(V48="Very Poor",5,"")))))</f>
        <v/>
      </c>
      <c r="X48" s="3"/>
      <c r="Y48" s="173" t="str">
        <f t="shared" ref="Y48" si="315">IF(X48="Very Good",1,IF(X48="Good",2,IF(X48="Fair",3,IF(X48="Poor",4,IF(X48="Very Poor",5,"")))))</f>
        <v/>
      </c>
      <c r="Z48" s="3"/>
      <c r="AA48" s="173" t="str">
        <f t="shared" ref="AA48" si="316">IF(Z48="Very Good",1,IF(Z48="Good",2,IF(Z48="Fair",3,IF(Z48="Poor",4,IF(Z48="Very Poor",5,"")))))</f>
        <v/>
      </c>
      <c r="AB48" s="3"/>
      <c r="AC48" s="173" t="str">
        <f t="shared" ref="AC48" si="317">IF(AB48="Very Good",1,IF(AB48="Good",2,IF(AB48="Fair",3,IF(AB48="Poor",4,IF(AB48="Very Poor",5,"")))))</f>
        <v/>
      </c>
      <c r="AD48" s="174" t="str">
        <f t="shared" si="0"/>
        <v/>
      </c>
    </row>
    <row r="49" spans="1:36" ht="15" customHeight="1">
      <c r="A49" s="374"/>
      <c r="B49" s="375"/>
      <c r="C49" s="377"/>
      <c r="D49" s="201" t="s">
        <v>295</v>
      </c>
      <c r="E49" s="38"/>
      <c r="F49" s="3"/>
      <c r="G49" s="173" t="str">
        <f t="shared" si="1"/>
        <v/>
      </c>
      <c r="H49" s="3"/>
      <c r="I49" s="173" t="str">
        <f t="shared" si="2"/>
        <v/>
      </c>
      <c r="J49" s="3"/>
      <c r="K49" s="173" t="str">
        <f t="shared" si="2"/>
        <v/>
      </c>
      <c r="L49" s="3"/>
      <c r="M49" s="173" t="str">
        <f t="shared" ref="M49" si="318">IF(L49="Very Good",1,IF(L49="Good",2,IF(L49="Fair",3,IF(L49="Poor",4,IF(L49="Very Poor",5,"")))))</f>
        <v/>
      </c>
      <c r="N49" s="3"/>
      <c r="O49" s="173" t="str">
        <f t="shared" ref="O49" si="319">IF(N49="Very Good",1,IF(N49="Good",2,IF(N49="Fair",3,IF(N49="Poor",4,IF(N49="Very Poor",5,"")))))</f>
        <v/>
      </c>
      <c r="P49" s="3"/>
      <c r="Q49" s="173" t="str">
        <f t="shared" ref="Q49" si="320">IF(P49="Very Good",1,IF(P49="Good",2,IF(P49="Fair",3,IF(P49="Poor",4,IF(P49="Very Poor",5,"")))))</f>
        <v/>
      </c>
      <c r="R49" s="3"/>
      <c r="S49" s="173" t="str">
        <f t="shared" ref="S49" si="321">IF(R49="Very Good",1,IF(R49="Good",2,IF(R49="Fair",3,IF(R49="Poor",4,IF(R49="Very Poor",5,"")))))</f>
        <v/>
      </c>
      <c r="T49" s="3"/>
      <c r="U49" s="173" t="str">
        <f t="shared" ref="U49" si="322">IF(T49="Very Good",1,IF(T49="Good",2,IF(T49="Fair",3,IF(T49="Poor",4,IF(T49="Very Poor",5,"")))))</f>
        <v/>
      </c>
      <c r="V49" s="3"/>
      <c r="W49" s="173" t="str">
        <f t="shared" ref="W49" si="323">IF(V49="Very Good",1,IF(V49="Good",2,IF(V49="Fair",3,IF(V49="Poor",4,IF(V49="Very Poor",5,"")))))</f>
        <v/>
      </c>
      <c r="X49" s="3"/>
      <c r="Y49" s="173" t="str">
        <f t="shared" ref="Y49" si="324">IF(X49="Very Good",1,IF(X49="Good",2,IF(X49="Fair",3,IF(X49="Poor",4,IF(X49="Very Poor",5,"")))))</f>
        <v/>
      </c>
      <c r="Z49" s="3"/>
      <c r="AA49" s="173" t="str">
        <f t="shared" ref="AA49" si="325">IF(Z49="Very Good",1,IF(Z49="Good",2,IF(Z49="Fair",3,IF(Z49="Poor",4,IF(Z49="Very Poor",5,"")))))</f>
        <v/>
      </c>
      <c r="AB49" s="3"/>
      <c r="AC49" s="173" t="str">
        <f t="shared" ref="AC49" si="326">IF(AB49="Very Good",1,IF(AB49="Good",2,IF(AB49="Fair",3,IF(AB49="Poor",4,IF(AB49="Very Poor",5,"")))))</f>
        <v/>
      </c>
      <c r="AD49" s="174" t="str">
        <f t="shared" si="0"/>
        <v/>
      </c>
    </row>
    <row r="50" spans="1:36" ht="15" customHeight="1">
      <c r="A50" s="374"/>
      <c r="B50" s="375"/>
      <c r="C50" s="377"/>
      <c r="D50" s="201" t="s">
        <v>296</v>
      </c>
      <c r="E50" s="38"/>
      <c r="F50" s="3"/>
      <c r="G50" s="173" t="str">
        <f t="shared" si="1"/>
        <v/>
      </c>
      <c r="H50" s="3"/>
      <c r="I50" s="173" t="str">
        <f t="shared" si="2"/>
        <v/>
      </c>
      <c r="J50" s="3"/>
      <c r="K50" s="173" t="str">
        <f t="shared" si="2"/>
        <v/>
      </c>
      <c r="L50" s="3"/>
      <c r="M50" s="173" t="str">
        <f t="shared" ref="M50" si="327">IF(L50="Very Good",1,IF(L50="Good",2,IF(L50="Fair",3,IF(L50="Poor",4,IF(L50="Very Poor",5,"")))))</f>
        <v/>
      </c>
      <c r="N50" s="3"/>
      <c r="O50" s="173" t="str">
        <f t="shared" ref="O50" si="328">IF(N50="Very Good",1,IF(N50="Good",2,IF(N50="Fair",3,IF(N50="Poor",4,IF(N50="Very Poor",5,"")))))</f>
        <v/>
      </c>
      <c r="P50" s="3"/>
      <c r="Q50" s="173" t="str">
        <f t="shared" ref="Q50" si="329">IF(P50="Very Good",1,IF(P50="Good",2,IF(P50="Fair",3,IF(P50="Poor",4,IF(P50="Very Poor",5,"")))))</f>
        <v/>
      </c>
      <c r="R50" s="3"/>
      <c r="S50" s="173" t="str">
        <f t="shared" ref="S50" si="330">IF(R50="Very Good",1,IF(R50="Good",2,IF(R50="Fair",3,IF(R50="Poor",4,IF(R50="Very Poor",5,"")))))</f>
        <v/>
      </c>
      <c r="T50" s="3"/>
      <c r="U50" s="173" t="str">
        <f t="shared" ref="U50" si="331">IF(T50="Very Good",1,IF(T50="Good",2,IF(T50="Fair",3,IF(T50="Poor",4,IF(T50="Very Poor",5,"")))))</f>
        <v/>
      </c>
      <c r="V50" s="3"/>
      <c r="W50" s="173" t="str">
        <f t="shared" ref="W50" si="332">IF(V50="Very Good",1,IF(V50="Good",2,IF(V50="Fair",3,IF(V50="Poor",4,IF(V50="Very Poor",5,"")))))</f>
        <v/>
      </c>
      <c r="X50" s="3"/>
      <c r="Y50" s="173" t="str">
        <f t="shared" ref="Y50" si="333">IF(X50="Very Good",1,IF(X50="Good",2,IF(X50="Fair",3,IF(X50="Poor",4,IF(X50="Very Poor",5,"")))))</f>
        <v/>
      </c>
      <c r="Z50" s="3"/>
      <c r="AA50" s="173" t="str">
        <f t="shared" ref="AA50" si="334">IF(Z50="Very Good",1,IF(Z50="Good",2,IF(Z50="Fair",3,IF(Z50="Poor",4,IF(Z50="Very Poor",5,"")))))</f>
        <v/>
      </c>
      <c r="AB50" s="3"/>
      <c r="AC50" s="173" t="str">
        <f t="shared" ref="AC50" si="335">IF(AB50="Very Good",1,IF(AB50="Good",2,IF(AB50="Fair",3,IF(AB50="Poor",4,IF(AB50="Very Poor",5,"")))))</f>
        <v/>
      </c>
      <c r="AD50" s="174" t="str">
        <f t="shared" si="0"/>
        <v/>
      </c>
    </row>
    <row r="51" spans="1:36" ht="15" customHeight="1">
      <c r="A51" s="374"/>
      <c r="B51" s="375"/>
      <c r="C51" s="377"/>
      <c r="D51" s="201" t="s">
        <v>297</v>
      </c>
      <c r="E51" s="38"/>
      <c r="F51" s="3"/>
      <c r="G51" s="173" t="str">
        <f t="shared" si="1"/>
        <v/>
      </c>
      <c r="H51" s="3"/>
      <c r="I51" s="173" t="str">
        <f t="shared" si="2"/>
        <v/>
      </c>
      <c r="J51" s="3"/>
      <c r="K51" s="173" t="str">
        <f t="shared" si="2"/>
        <v/>
      </c>
      <c r="L51" s="3"/>
      <c r="M51" s="173" t="str">
        <f t="shared" ref="M51" si="336">IF(L51="Very Good",1,IF(L51="Good",2,IF(L51="Fair",3,IF(L51="Poor",4,IF(L51="Very Poor",5,"")))))</f>
        <v/>
      </c>
      <c r="N51" s="3"/>
      <c r="O51" s="173" t="str">
        <f t="shared" ref="O51" si="337">IF(N51="Very Good",1,IF(N51="Good",2,IF(N51="Fair",3,IF(N51="Poor",4,IF(N51="Very Poor",5,"")))))</f>
        <v/>
      </c>
      <c r="P51" s="3"/>
      <c r="Q51" s="173" t="str">
        <f t="shared" ref="Q51" si="338">IF(P51="Very Good",1,IF(P51="Good",2,IF(P51="Fair",3,IF(P51="Poor",4,IF(P51="Very Poor",5,"")))))</f>
        <v/>
      </c>
      <c r="R51" s="3"/>
      <c r="S51" s="173" t="str">
        <f t="shared" ref="S51" si="339">IF(R51="Very Good",1,IF(R51="Good",2,IF(R51="Fair",3,IF(R51="Poor",4,IF(R51="Very Poor",5,"")))))</f>
        <v/>
      </c>
      <c r="T51" s="3"/>
      <c r="U51" s="173" t="str">
        <f t="shared" ref="U51" si="340">IF(T51="Very Good",1,IF(T51="Good",2,IF(T51="Fair",3,IF(T51="Poor",4,IF(T51="Very Poor",5,"")))))</f>
        <v/>
      </c>
      <c r="V51" s="3"/>
      <c r="W51" s="173" t="str">
        <f t="shared" ref="W51" si="341">IF(V51="Very Good",1,IF(V51="Good",2,IF(V51="Fair",3,IF(V51="Poor",4,IF(V51="Very Poor",5,"")))))</f>
        <v/>
      </c>
      <c r="X51" s="3"/>
      <c r="Y51" s="173" t="str">
        <f t="shared" ref="Y51" si="342">IF(X51="Very Good",1,IF(X51="Good",2,IF(X51="Fair",3,IF(X51="Poor",4,IF(X51="Very Poor",5,"")))))</f>
        <v/>
      </c>
      <c r="Z51" s="3"/>
      <c r="AA51" s="173" t="str">
        <f t="shared" ref="AA51" si="343">IF(Z51="Very Good",1,IF(Z51="Good",2,IF(Z51="Fair",3,IF(Z51="Poor",4,IF(Z51="Very Poor",5,"")))))</f>
        <v/>
      </c>
      <c r="AB51" s="3"/>
      <c r="AC51" s="173" t="str">
        <f t="shared" ref="AC51" si="344">IF(AB51="Very Good",1,IF(AB51="Good",2,IF(AB51="Fair",3,IF(AB51="Poor",4,IF(AB51="Very Poor",5,"")))))</f>
        <v/>
      </c>
      <c r="AD51" s="174" t="str">
        <f t="shared" si="0"/>
        <v/>
      </c>
    </row>
    <row r="52" spans="1:36" ht="15" customHeight="1">
      <c r="A52" s="374"/>
      <c r="B52" s="375"/>
      <c r="C52" s="377"/>
      <c r="D52" s="201" t="s">
        <v>298</v>
      </c>
      <c r="E52" s="38"/>
      <c r="F52" s="3"/>
      <c r="G52" s="173" t="str">
        <f t="shared" si="1"/>
        <v/>
      </c>
      <c r="H52" s="3"/>
      <c r="I52" s="173" t="str">
        <f t="shared" si="2"/>
        <v/>
      </c>
      <c r="J52" s="3"/>
      <c r="K52" s="173" t="str">
        <f t="shared" si="2"/>
        <v/>
      </c>
      <c r="L52" s="3"/>
      <c r="M52" s="173" t="str">
        <f t="shared" ref="M52" si="345">IF(L52="Very Good",1,IF(L52="Good",2,IF(L52="Fair",3,IF(L52="Poor",4,IF(L52="Very Poor",5,"")))))</f>
        <v/>
      </c>
      <c r="N52" s="3"/>
      <c r="O52" s="173" t="str">
        <f t="shared" ref="O52" si="346">IF(N52="Very Good",1,IF(N52="Good",2,IF(N52="Fair",3,IF(N52="Poor",4,IF(N52="Very Poor",5,"")))))</f>
        <v/>
      </c>
      <c r="P52" s="3"/>
      <c r="Q52" s="173" t="str">
        <f t="shared" ref="Q52" si="347">IF(P52="Very Good",1,IF(P52="Good",2,IF(P52="Fair",3,IF(P52="Poor",4,IF(P52="Very Poor",5,"")))))</f>
        <v/>
      </c>
      <c r="R52" s="3"/>
      <c r="S52" s="173" t="str">
        <f t="shared" ref="S52" si="348">IF(R52="Very Good",1,IF(R52="Good",2,IF(R52="Fair",3,IF(R52="Poor",4,IF(R52="Very Poor",5,"")))))</f>
        <v/>
      </c>
      <c r="T52" s="3"/>
      <c r="U52" s="173" t="str">
        <f t="shared" ref="U52" si="349">IF(T52="Very Good",1,IF(T52="Good",2,IF(T52="Fair",3,IF(T52="Poor",4,IF(T52="Very Poor",5,"")))))</f>
        <v/>
      </c>
      <c r="V52" s="3"/>
      <c r="W52" s="173" t="str">
        <f t="shared" ref="W52" si="350">IF(V52="Very Good",1,IF(V52="Good",2,IF(V52="Fair",3,IF(V52="Poor",4,IF(V52="Very Poor",5,"")))))</f>
        <v/>
      </c>
      <c r="X52" s="3"/>
      <c r="Y52" s="173" t="str">
        <f t="shared" ref="Y52" si="351">IF(X52="Very Good",1,IF(X52="Good",2,IF(X52="Fair",3,IF(X52="Poor",4,IF(X52="Very Poor",5,"")))))</f>
        <v/>
      </c>
      <c r="Z52" s="3"/>
      <c r="AA52" s="173" t="str">
        <f t="shared" ref="AA52" si="352">IF(Z52="Very Good",1,IF(Z52="Good",2,IF(Z52="Fair",3,IF(Z52="Poor",4,IF(Z52="Very Poor",5,"")))))</f>
        <v/>
      </c>
      <c r="AB52" s="3"/>
      <c r="AC52" s="173" t="str">
        <f t="shared" ref="AC52" si="353">IF(AB52="Very Good",1,IF(AB52="Good",2,IF(AB52="Fair",3,IF(AB52="Poor",4,IF(AB52="Very Poor",5,"")))))</f>
        <v/>
      </c>
      <c r="AD52" s="174" t="str">
        <f t="shared" si="0"/>
        <v/>
      </c>
    </row>
    <row r="53" spans="1:36" ht="15" customHeight="1">
      <c r="A53" s="374"/>
      <c r="B53" s="375"/>
      <c r="C53" s="377"/>
      <c r="D53" s="201" t="s">
        <v>299</v>
      </c>
      <c r="E53" s="38"/>
      <c r="F53" s="3"/>
      <c r="G53" s="173" t="str">
        <f t="shared" si="1"/>
        <v/>
      </c>
      <c r="H53" s="3"/>
      <c r="I53" s="173" t="str">
        <f t="shared" si="2"/>
        <v/>
      </c>
      <c r="J53" s="3"/>
      <c r="K53" s="173" t="str">
        <f t="shared" si="2"/>
        <v/>
      </c>
      <c r="L53" s="3"/>
      <c r="M53" s="173" t="str">
        <f t="shared" ref="M53" si="354">IF(L53="Very Good",1,IF(L53="Good",2,IF(L53="Fair",3,IF(L53="Poor",4,IF(L53="Very Poor",5,"")))))</f>
        <v/>
      </c>
      <c r="N53" s="3"/>
      <c r="O53" s="173" t="str">
        <f t="shared" ref="O53" si="355">IF(N53="Very Good",1,IF(N53="Good",2,IF(N53="Fair",3,IF(N53="Poor",4,IF(N53="Very Poor",5,"")))))</f>
        <v/>
      </c>
      <c r="P53" s="3"/>
      <c r="Q53" s="173" t="str">
        <f t="shared" ref="Q53" si="356">IF(P53="Very Good",1,IF(P53="Good",2,IF(P53="Fair",3,IF(P53="Poor",4,IF(P53="Very Poor",5,"")))))</f>
        <v/>
      </c>
      <c r="R53" s="3"/>
      <c r="S53" s="173" t="str">
        <f t="shared" ref="S53" si="357">IF(R53="Very Good",1,IF(R53="Good",2,IF(R53="Fair",3,IF(R53="Poor",4,IF(R53="Very Poor",5,"")))))</f>
        <v/>
      </c>
      <c r="T53" s="3"/>
      <c r="U53" s="173" t="str">
        <f t="shared" ref="U53" si="358">IF(T53="Very Good",1,IF(T53="Good",2,IF(T53="Fair",3,IF(T53="Poor",4,IF(T53="Very Poor",5,"")))))</f>
        <v/>
      </c>
      <c r="V53" s="3"/>
      <c r="W53" s="173" t="str">
        <f t="shared" ref="W53" si="359">IF(V53="Very Good",1,IF(V53="Good",2,IF(V53="Fair",3,IF(V53="Poor",4,IF(V53="Very Poor",5,"")))))</f>
        <v/>
      </c>
      <c r="X53" s="3"/>
      <c r="Y53" s="173" t="str">
        <f t="shared" ref="Y53" si="360">IF(X53="Very Good",1,IF(X53="Good",2,IF(X53="Fair",3,IF(X53="Poor",4,IF(X53="Very Poor",5,"")))))</f>
        <v/>
      </c>
      <c r="Z53" s="3"/>
      <c r="AA53" s="173" t="str">
        <f t="shared" ref="AA53" si="361">IF(Z53="Very Good",1,IF(Z53="Good",2,IF(Z53="Fair",3,IF(Z53="Poor",4,IF(Z53="Very Poor",5,"")))))</f>
        <v/>
      </c>
      <c r="AB53" s="3"/>
      <c r="AC53" s="173" t="str">
        <f t="shared" ref="AC53" si="362">IF(AB53="Very Good",1,IF(AB53="Good",2,IF(AB53="Fair",3,IF(AB53="Poor",4,IF(AB53="Very Poor",5,"")))))</f>
        <v/>
      </c>
      <c r="AD53" s="174" t="str">
        <f t="shared" si="0"/>
        <v/>
      </c>
    </row>
    <row r="54" spans="1:36" ht="15" customHeight="1">
      <c r="A54" s="374"/>
      <c r="B54" s="375"/>
      <c r="C54" s="377"/>
      <c r="D54" s="232" t="s">
        <v>300</v>
      </c>
      <c r="E54" s="38"/>
      <c r="F54" s="3"/>
      <c r="G54" s="173" t="str">
        <f t="shared" si="1"/>
        <v/>
      </c>
      <c r="H54" s="3"/>
      <c r="I54" s="173" t="str">
        <f t="shared" si="2"/>
        <v/>
      </c>
      <c r="J54" s="3"/>
      <c r="K54" s="173" t="str">
        <f t="shared" si="2"/>
        <v/>
      </c>
      <c r="L54" s="3"/>
      <c r="M54" s="173" t="str">
        <f t="shared" ref="M54" si="363">IF(L54="Very Good",1,IF(L54="Good",2,IF(L54="Fair",3,IF(L54="Poor",4,IF(L54="Very Poor",5,"")))))</f>
        <v/>
      </c>
      <c r="N54" s="3"/>
      <c r="O54" s="173" t="str">
        <f t="shared" ref="O54" si="364">IF(N54="Very Good",1,IF(N54="Good",2,IF(N54="Fair",3,IF(N54="Poor",4,IF(N54="Very Poor",5,"")))))</f>
        <v/>
      </c>
      <c r="P54" s="3"/>
      <c r="Q54" s="173" t="str">
        <f t="shared" ref="Q54" si="365">IF(P54="Very Good",1,IF(P54="Good",2,IF(P54="Fair",3,IF(P54="Poor",4,IF(P54="Very Poor",5,"")))))</f>
        <v/>
      </c>
      <c r="R54" s="3"/>
      <c r="S54" s="173" t="str">
        <f t="shared" ref="S54" si="366">IF(R54="Very Good",1,IF(R54="Good",2,IF(R54="Fair",3,IF(R54="Poor",4,IF(R54="Very Poor",5,"")))))</f>
        <v/>
      </c>
      <c r="T54" s="3"/>
      <c r="U54" s="173" t="str">
        <f t="shared" ref="U54" si="367">IF(T54="Very Good",1,IF(T54="Good",2,IF(T54="Fair",3,IF(T54="Poor",4,IF(T54="Very Poor",5,"")))))</f>
        <v/>
      </c>
      <c r="V54" s="3"/>
      <c r="W54" s="173" t="str">
        <f t="shared" ref="W54" si="368">IF(V54="Very Good",1,IF(V54="Good",2,IF(V54="Fair",3,IF(V54="Poor",4,IF(V54="Very Poor",5,"")))))</f>
        <v/>
      </c>
      <c r="X54" s="3"/>
      <c r="Y54" s="173" t="str">
        <f t="shared" ref="Y54" si="369">IF(X54="Very Good",1,IF(X54="Good",2,IF(X54="Fair",3,IF(X54="Poor",4,IF(X54="Very Poor",5,"")))))</f>
        <v/>
      </c>
      <c r="Z54" s="3"/>
      <c r="AA54" s="173" t="str">
        <f t="shared" ref="AA54" si="370">IF(Z54="Very Good",1,IF(Z54="Good",2,IF(Z54="Fair",3,IF(Z54="Poor",4,IF(Z54="Very Poor",5,"")))))</f>
        <v/>
      </c>
      <c r="AB54" s="3"/>
      <c r="AC54" s="173" t="str">
        <f t="shared" ref="AC54" si="371">IF(AB54="Very Good",1,IF(AB54="Good",2,IF(AB54="Fair",3,IF(AB54="Poor",4,IF(AB54="Very Poor",5,"")))))</f>
        <v/>
      </c>
      <c r="AD54" s="174" t="str">
        <f t="shared" si="0"/>
        <v/>
      </c>
    </row>
    <row r="55" spans="1:36" ht="15" customHeight="1">
      <c r="A55" s="374"/>
      <c r="B55" s="375"/>
      <c r="C55" s="377"/>
      <c r="D55" s="232" t="s">
        <v>300</v>
      </c>
      <c r="E55" s="38"/>
      <c r="F55" s="3"/>
      <c r="G55" s="173" t="str">
        <f t="shared" si="1"/>
        <v/>
      </c>
      <c r="H55" s="3"/>
      <c r="I55" s="173" t="str">
        <f t="shared" si="2"/>
        <v/>
      </c>
      <c r="J55" s="3"/>
      <c r="K55" s="173" t="str">
        <f t="shared" si="2"/>
        <v/>
      </c>
      <c r="L55" s="3"/>
      <c r="M55" s="173" t="str">
        <f t="shared" ref="M55" si="372">IF(L55="Very Good",1,IF(L55="Good",2,IF(L55="Fair",3,IF(L55="Poor",4,IF(L55="Very Poor",5,"")))))</f>
        <v/>
      </c>
      <c r="N55" s="3"/>
      <c r="O55" s="173" t="str">
        <f t="shared" ref="O55" si="373">IF(N55="Very Good",1,IF(N55="Good",2,IF(N55="Fair",3,IF(N55="Poor",4,IF(N55="Very Poor",5,"")))))</f>
        <v/>
      </c>
      <c r="P55" s="3"/>
      <c r="Q55" s="173" t="str">
        <f t="shared" ref="Q55" si="374">IF(P55="Very Good",1,IF(P55="Good",2,IF(P55="Fair",3,IF(P55="Poor",4,IF(P55="Very Poor",5,"")))))</f>
        <v/>
      </c>
      <c r="R55" s="3"/>
      <c r="S55" s="173" t="str">
        <f t="shared" ref="S55" si="375">IF(R55="Very Good",1,IF(R55="Good",2,IF(R55="Fair",3,IF(R55="Poor",4,IF(R55="Very Poor",5,"")))))</f>
        <v/>
      </c>
      <c r="T55" s="3"/>
      <c r="U55" s="173" t="str">
        <f t="shared" ref="U55" si="376">IF(T55="Very Good",1,IF(T55="Good",2,IF(T55="Fair",3,IF(T55="Poor",4,IF(T55="Very Poor",5,"")))))</f>
        <v/>
      </c>
      <c r="V55" s="3"/>
      <c r="W55" s="173" t="str">
        <f t="shared" ref="W55" si="377">IF(V55="Very Good",1,IF(V55="Good",2,IF(V55="Fair",3,IF(V55="Poor",4,IF(V55="Very Poor",5,"")))))</f>
        <v/>
      </c>
      <c r="X55" s="3"/>
      <c r="Y55" s="173" t="str">
        <f t="shared" ref="Y55" si="378">IF(X55="Very Good",1,IF(X55="Good",2,IF(X55="Fair",3,IF(X55="Poor",4,IF(X55="Very Poor",5,"")))))</f>
        <v/>
      </c>
      <c r="Z55" s="3"/>
      <c r="AA55" s="173" t="str">
        <f t="shared" ref="AA55" si="379">IF(Z55="Very Good",1,IF(Z55="Good",2,IF(Z55="Fair",3,IF(Z55="Poor",4,IF(Z55="Very Poor",5,"")))))</f>
        <v/>
      </c>
      <c r="AB55" s="3"/>
      <c r="AC55" s="173" t="str">
        <f t="shared" ref="AC55" si="380">IF(AB55="Very Good",1,IF(AB55="Good",2,IF(AB55="Fair",3,IF(AB55="Poor",4,IF(AB55="Very Poor",5,"")))))</f>
        <v/>
      </c>
      <c r="AD55" s="174" t="str">
        <f t="shared" si="0"/>
        <v/>
      </c>
    </row>
    <row r="56" spans="1:36" ht="15" customHeight="1">
      <c r="A56" s="374"/>
      <c r="B56" s="375"/>
      <c r="C56" s="377"/>
      <c r="D56" s="232" t="s">
        <v>300</v>
      </c>
      <c r="E56" s="38"/>
      <c r="F56" s="3"/>
      <c r="G56" s="173" t="str">
        <f t="shared" si="1"/>
        <v/>
      </c>
      <c r="H56" s="3"/>
      <c r="I56" s="173" t="str">
        <f t="shared" si="2"/>
        <v/>
      </c>
      <c r="J56" s="3"/>
      <c r="K56" s="173" t="str">
        <f t="shared" si="2"/>
        <v/>
      </c>
      <c r="L56" s="3"/>
      <c r="M56" s="173" t="str">
        <f t="shared" ref="M56" si="381">IF(L56="Very Good",1,IF(L56="Good",2,IF(L56="Fair",3,IF(L56="Poor",4,IF(L56="Very Poor",5,"")))))</f>
        <v/>
      </c>
      <c r="N56" s="3"/>
      <c r="O56" s="173" t="str">
        <f t="shared" ref="O56" si="382">IF(N56="Very Good",1,IF(N56="Good",2,IF(N56="Fair",3,IF(N56="Poor",4,IF(N56="Very Poor",5,"")))))</f>
        <v/>
      </c>
      <c r="P56" s="3"/>
      <c r="Q56" s="173" t="str">
        <f t="shared" ref="Q56" si="383">IF(P56="Very Good",1,IF(P56="Good",2,IF(P56="Fair",3,IF(P56="Poor",4,IF(P56="Very Poor",5,"")))))</f>
        <v/>
      </c>
      <c r="R56" s="3"/>
      <c r="S56" s="173" t="str">
        <f t="shared" ref="S56" si="384">IF(R56="Very Good",1,IF(R56="Good",2,IF(R56="Fair",3,IF(R56="Poor",4,IF(R56="Very Poor",5,"")))))</f>
        <v/>
      </c>
      <c r="T56" s="3"/>
      <c r="U56" s="173" t="str">
        <f t="shared" ref="U56" si="385">IF(T56="Very Good",1,IF(T56="Good",2,IF(T56="Fair",3,IF(T56="Poor",4,IF(T56="Very Poor",5,"")))))</f>
        <v/>
      </c>
      <c r="V56" s="3"/>
      <c r="W56" s="173" t="str">
        <f t="shared" ref="W56" si="386">IF(V56="Very Good",1,IF(V56="Good",2,IF(V56="Fair",3,IF(V56="Poor",4,IF(V56="Very Poor",5,"")))))</f>
        <v/>
      </c>
      <c r="X56" s="3"/>
      <c r="Y56" s="173" t="str">
        <f t="shared" ref="Y56" si="387">IF(X56="Very Good",1,IF(X56="Good",2,IF(X56="Fair",3,IF(X56="Poor",4,IF(X56="Very Poor",5,"")))))</f>
        <v/>
      </c>
      <c r="Z56" s="3"/>
      <c r="AA56" s="173" t="str">
        <f t="shared" ref="AA56" si="388">IF(Z56="Very Good",1,IF(Z56="Good",2,IF(Z56="Fair",3,IF(Z56="Poor",4,IF(Z56="Very Poor",5,"")))))</f>
        <v/>
      </c>
      <c r="AB56" s="3"/>
      <c r="AC56" s="173" t="str">
        <f t="shared" ref="AC56" si="389">IF(AB56="Very Good",1,IF(AB56="Good",2,IF(AB56="Fair",3,IF(AB56="Poor",4,IF(AB56="Very Poor",5,"")))))</f>
        <v/>
      </c>
      <c r="AD56" s="174" t="str">
        <f t="shared" si="0"/>
        <v/>
      </c>
    </row>
    <row r="57" spans="1:36" ht="15" customHeight="1">
      <c r="A57" s="374"/>
      <c r="B57" s="375"/>
      <c r="C57" s="377"/>
      <c r="D57" s="232" t="s">
        <v>300</v>
      </c>
      <c r="E57" s="38"/>
      <c r="F57" s="3"/>
      <c r="G57" s="173" t="str">
        <f t="shared" si="1"/>
        <v/>
      </c>
      <c r="H57" s="3"/>
      <c r="I57" s="173" t="str">
        <f t="shared" si="2"/>
        <v/>
      </c>
      <c r="J57" s="3"/>
      <c r="K57" s="173" t="str">
        <f t="shared" si="2"/>
        <v/>
      </c>
      <c r="L57" s="3"/>
      <c r="M57" s="173" t="str">
        <f t="shared" ref="M57" si="390">IF(L57="Very Good",1,IF(L57="Good",2,IF(L57="Fair",3,IF(L57="Poor",4,IF(L57="Very Poor",5,"")))))</f>
        <v/>
      </c>
      <c r="N57" s="3"/>
      <c r="O57" s="173" t="str">
        <f t="shared" ref="O57" si="391">IF(N57="Very Good",1,IF(N57="Good",2,IF(N57="Fair",3,IF(N57="Poor",4,IF(N57="Very Poor",5,"")))))</f>
        <v/>
      </c>
      <c r="P57" s="3"/>
      <c r="Q57" s="173" t="str">
        <f t="shared" ref="Q57" si="392">IF(P57="Very Good",1,IF(P57="Good",2,IF(P57="Fair",3,IF(P57="Poor",4,IF(P57="Very Poor",5,"")))))</f>
        <v/>
      </c>
      <c r="R57" s="3"/>
      <c r="S57" s="173" t="str">
        <f t="shared" ref="S57" si="393">IF(R57="Very Good",1,IF(R57="Good",2,IF(R57="Fair",3,IF(R57="Poor",4,IF(R57="Very Poor",5,"")))))</f>
        <v/>
      </c>
      <c r="T57" s="3"/>
      <c r="U57" s="173" t="str">
        <f t="shared" ref="U57" si="394">IF(T57="Very Good",1,IF(T57="Good",2,IF(T57="Fair",3,IF(T57="Poor",4,IF(T57="Very Poor",5,"")))))</f>
        <v/>
      </c>
      <c r="V57" s="3"/>
      <c r="W57" s="173" t="str">
        <f t="shared" ref="W57" si="395">IF(V57="Very Good",1,IF(V57="Good",2,IF(V57="Fair",3,IF(V57="Poor",4,IF(V57="Very Poor",5,"")))))</f>
        <v/>
      </c>
      <c r="X57" s="3"/>
      <c r="Y57" s="173" t="str">
        <f t="shared" ref="Y57" si="396">IF(X57="Very Good",1,IF(X57="Good",2,IF(X57="Fair",3,IF(X57="Poor",4,IF(X57="Very Poor",5,"")))))</f>
        <v/>
      </c>
      <c r="Z57" s="3"/>
      <c r="AA57" s="173" t="str">
        <f t="shared" ref="AA57" si="397">IF(Z57="Very Good",1,IF(Z57="Good",2,IF(Z57="Fair",3,IF(Z57="Poor",4,IF(Z57="Very Poor",5,"")))))</f>
        <v/>
      </c>
      <c r="AB57" s="3"/>
      <c r="AC57" s="173" t="str">
        <f t="shared" ref="AC57" si="398">IF(AB57="Very Good",1,IF(AB57="Good",2,IF(AB57="Fair",3,IF(AB57="Poor",4,IF(AB57="Very Poor",5,"")))))</f>
        <v/>
      </c>
      <c r="AD57" s="174" t="str">
        <f t="shared" si="0"/>
        <v/>
      </c>
    </row>
    <row r="58" spans="1:36" ht="15" customHeight="1" thickBot="1">
      <c r="A58" s="374"/>
      <c r="B58" s="375"/>
      <c r="C58" s="377"/>
      <c r="D58" s="232" t="s">
        <v>300</v>
      </c>
      <c r="E58" s="38"/>
      <c r="F58" s="3"/>
      <c r="G58" s="173" t="str">
        <f t="shared" si="1"/>
        <v/>
      </c>
      <c r="H58" s="3"/>
      <c r="I58" s="173" t="str">
        <f t="shared" si="2"/>
        <v/>
      </c>
      <c r="J58" s="3"/>
      <c r="K58" s="173" t="str">
        <f t="shared" si="2"/>
        <v/>
      </c>
      <c r="L58" s="3"/>
      <c r="M58" s="173" t="str">
        <f t="shared" ref="M58" si="399">IF(L58="Very Good",1,IF(L58="Good",2,IF(L58="Fair",3,IF(L58="Poor",4,IF(L58="Very Poor",5,"")))))</f>
        <v/>
      </c>
      <c r="N58" s="3"/>
      <c r="O58" s="173" t="str">
        <f t="shared" ref="O58" si="400">IF(N58="Very Good",1,IF(N58="Good",2,IF(N58="Fair",3,IF(N58="Poor",4,IF(N58="Very Poor",5,"")))))</f>
        <v/>
      </c>
      <c r="P58" s="3"/>
      <c r="Q58" s="173" t="str">
        <f t="shared" ref="Q58" si="401">IF(P58="Very Good",1,IF(P58="Good",2,IF(P58="Fair",3,IF(P58="Poor",4,IF(P58="Very Poor",5,"")))))</f>
        <v/>
      </c>
      <c r="R58" s="3"/>
      <c r="S58" s="173" t="str">
        <f t="shared" ref="S58" si="402">IF(R58="Very Good",1,IF(R58="Good",2,IF(R58="Fair",3,IF(R58="Poor",4,IF(R58="Very Poor",5,"")))))</f>
        <v/>
      </c>
      <c r="T58" s="3"/>
      <c r="U58" s="173" t="str">
        <f t="shared" ref="U58" si="403">IF(T58="Very Good",1,IF(T58="Good",2,IF(T58="Fair",3,IF(T58="Poor",4,IF(T58="Very Poor",5,"")))))</f>
        <v/>
      </c>
      <c r="V58" s="3"/>
      <c r="W58" s="173" t="str">
        <f t="shared" ref="W58" si="404">IF(V58="Very Good",1,IF(V58="Good",2,IF(V58="Fair",3,IF(V58="Poor",4,IF(V58="Very Poor",5,"")))))</f>
        <v/>
      </c>
      <c r="X58" s="3"/>
      <c r="Y58" s="173" t="str">
        <f t="shared" ref="Y58" si="405">IF(X58="Very Good",1,IF(X58="Good",2,IF(X58="Fair",3,IF(X58="Poor",4,IF(X58="Very Poor",5,"")))))</f>
        <v/>
      </c>
      <c r="Z58" s="3"/>
      <c r="AA58" s="173" t="str">
        <f t="shared" ref="AA58" si="406">IF(Z58="Very Good",1,IF(Z58="Good",2,IF(Z58="Fair",3,IF(Z58="Poor",4,IF(Z58="Very Poor",5,"")))))</f>
        <v/>
      </c>
      <c r="AB58" s="3"/>
      <c r="AC58" s="173" t="str">
        <f t="shared" ref="AC58" si="407">IF(AB58="Very Good",1,IF(AB58="Good",2,IF(AB58="Fair",3,IF(AB58="Poor",4,IF(AB58="Very Poor",5,"")))))</f>
        <v/>
      </c>
      <c r="AD58" s="174" t="str">
        <f t="shared" si="0"/>
        <v/>
      </c>
      <c r="AF58" s="136"/>
    </row>
    <row r="59" spans="1:36" ht="14.45" customHeight="1" thickBot="1">
      <c r="A59" s="374"/>
      <c r="B59" s="376"/>
      <c r="C59" s="378"/>
      <c r="D59" s="236" t="s">
        <v>301</v>
      </c>
      <c r="E59" s="175">
        <f>SUM($E13:$E58)-SUMIF($AD13:$AD58,"",$E13:$E58)</f>
        <v>0</v>
      </c>
      <c r="F59" s="176" t="str">
        <f>IF(G59=1,"Very Good",IF(G59=2,"Good",IF(G59=3,"Fair",IF(G59=4,"Poor",IF(G59=5,"Very Poor","")))))</f>
        <v/>
      </c>
      <c r="G59" s="176" t="str">
        <f>IFERROR(ROUND(IF($E59=0,AVERAGE(G13:G58),(SUMPRODUCT(G13:G58,$E13:$E58)/SUMIFS($E13:$E58,G13:G58,"&gt;0"))),0),"")</f>
        <v/>
      </c>
      <c r="H59" s="176" t="str">
        <f>IF(I59=1,"Very Good",IF(I59=2,"Good",IF(I59=3,"Fair",IF(I59=4,"Poor",IF(I59=5,"Very Poor","")))))</f>
        <v/>
      </c>
      <c r="I59" s="176" t="str">
        <f>IFERROR(ROUND(IF($E59=0,AVERAGE(I13:I58),(SUMPRODUCT(I13:I58,$E13:$E58)/SUMIFS($E13:$E58,I13:I58,"&gt;0"))),0),"")</f>
        <v/>
      </c>
      <c r="J59" s="176" t="str">
        <f>IF(K59=1,"Very Good",IF(K59=2,"Good",IF(K59=3,"Fair",IF(K59=4,"Poor",IF(K59=5,"Very Poor","")))))</f>
        <v/>
      </c>
      <c r="K59" s="176" t="str">
        <f>IFERROR(ROUND(IF($E59=0,AVERAGE(K13:K58),(SUMPRODUCT(K13:K58,$E13:$E58)/SUMIFS($E13:$E58,K13:K58,"&gt;0"))),0),"")</f>
        <v/>
      </c>
      <c r="L59" s="176" t="str">
        <f>IF(M59=1,"Very Good",IF(M59=2,"Good",IF(M59=3,"Fair",IF(M59=4,"Poor",IF(M59=5,"Very Poor","")))))</f>
        <v/>
      </c>
      <c r="M59" s="176" t="str">
        <f>IFERROR(ROUND(IF($E59=0,AVERAGE(M13:M58),(SUMPRODUCT(M13:M58,$E13:$E58)/SUMIFS($E13:$E58,M13:M58,"&gt;0"))),0),"")</f>
        <v/>
      </c>
      <c r="N59" s="176" t="str">
        <f>IF(O59=1,"Very Good",IF(O59=2,"Good",IF(O59=3,"Fair",IF(O59=4,"Poor",IF(O59=5,"Very Poor","")))))</f>
        <v/>
      </c>
      <c r="O59" s="176" t="str">
        <f>IFERROR(ROUND(IF($E59=0,AVERAGE(O13:O58),(SUMPRODUCT(O13:O58,$E13:$E58)/SUMIFS($E13:$E58,O13:O58,"&gt;0"))),0),"")</f>
        <v/>
      </c>
      <c r="P59" s="176" t="str">
        <f>IF(Q59=1,"Very Good",IF(Q59=2,"Good",IF(Q59=3,"Fair",IF(Q59=4,"Poor",IF(Q59=5,"Very Poor","")))))</f>
        <v/>
      </c>
      <c r="Q59" s="176" t="str">
        <f>IFERROR(ROUND(IF($E59=0,AVERAGE(Q13:Q58),(SUMPRODUCT(Q13:Q58,$E13:$E58)/SUMIFS($E13:$E58,Q13:Q58,"&gt;0"))),0),"")</f>
        <v/>
      </c>
      <c r="R59" s="176" t="str">
        <f>IF(S59=1,"Very Good",IF(S59=2,"Good",IF(S59=3,"Fair",IF(S59=4,"Poor",IF(S59=5,"Very Poor","")))))</f>
        <v/>
      </c>
      <c r="S59" s="176" t="str">
        <f>IFERROR(ROUND(IF($E59=0,AVERAGE(S13:S58),(SUMPRODUCT(S13:S58,$E13:$E58)/SUMIFS($E13:$E58,S13:S58,"&gt;0"))),0),"")</f>
        <v/>
      </c>
      <c r="T59" s="176" t="str">
        <f>IF(U59=1,"Very Good",IF(U59=2,"Good",IF(U59=3,"Fair",IF(U59=4,"Poor",IF(U59=5,"Very Poor","")))))</f>
        <v/>
      </c>
      <c r="U59" s="176" t="str">
        <f>IFERROR(ROUND(IF($E59=0,AVERAGE(U13:U58),(SUMPRODUCT(U13:U58,$E13:$E58)/SUMIFS($E13:$E58,U13:U58,"&gt;0"))),0),"")</f>
        <v/>
      </c>
      <c r="V59" s="176" t="str">
        <f>IF(W59=1,"Very Good",IF(W59=2,"Good",IF(W59=3,"Fair",IF(W59=4,"Poor",IF(W59=5,"Very Poor","")))))</f>
        <v/>
      </c>
      <c r="W59" s="176" t="str">
        <f>IFERROR(ROUND(IF($E59=0,AVERAGE(W13:W58),(SUMPRODUCT(W13:W58,$E13:$E58)/SUMIFS($E13:$E58,W13:W58,"&gt;0"))),0),"")</f>
        <v/>
      </c>
      <c r="X59" s="176" t="str">
        <f>IF(Y59=1,"Very Good",IF(Y59=2,"Good",IF(Y59=3,"Fair",IF(Y59=4,"Poor",IF(Y59=5,"Very Poor","")))))</f>
        <v/>
      </c>
      <c r="Y59" s="176" t="str">
        <f>IFERROR(ROUND(IF($E59=0,AVERAGE(Y13:Y58),(SUMPRODUCT(Y13:Y58,$E13:$E58)/SUMIFS($E13:$E58,Y13:Y58,"&gt;0"))),0),"")</f>
        <v/>
      </c>
      <c r="Z59" s="176" t="str">
        <f>IF(AA59=1,"Very Good",IF(AA59=2,"Good",IF(AA59=3,"Fair",IF(AA59=4,"Poor",IF(AA59=5,"Very Poor","")))))</f>
        <v/>
      </c>
      <c r="AA59" s="176" t="str">
        <f>IFERROR(ROUND(IF($E59=0,AVERAGE(AA13:AA58),(SUMPRODUCT(AA13:AA58,$E13:$E58)/SUMIFS($E13:$E58,AA13:AA58,"&gt;0"))),0),"")</f>
        <v/>
      </c>
      <c r="AB59" s="176" t="str">
        <f>IF(AC59=1,"Very Good",IF(AC59=2,"Good",IF(AC59=3,"Fair",IF(AC59=4,"Poor",IF(AC59=5,"Very Poor","")))))</f>
        <v/>
      </c>
      <c r="AC59" s="176" t="str">
        <f>IFERROR(ROUND(IF($E59=0,AVERAGE(AC13:AC58),(SUMPRODUCT(AC13:AC58,$E13:$E58)/SUMIFS($E13:$E58,AC13:AC58,"&gt;0"))),0),"")</f>
        <v/>
      </c>
      <c r="AD59" s="176" t="str">
        <f t="shared" si="0"/>
        <v/>
      </c>
      <c r="AF59" s="136"/>
      <c r="AG59" s="136"/>
      <c r="AH59" s="136"/>
      <c r="AI59" s="136"/>
      <c r="AJ59" s="136"/>
    </row>
    <row r="60" spans="1:36" ht="29.45" customHeight="1">
      <c r="A60" s="379" t="s">
        <v>258</v>
      </c>
      <c r="B60" s="381" t="s">
        <v>220</v>
      </c>
      <c r="C60" s="383" t="s">
        <v>302</v>
      </c>
      <c r="D60" s="232" t="s">
        <v>303</v>
      </c>
      <c r="E60" s="38"/>
      <c r="F60" s="3"/>
      <c r="G60" s="173" t="str">
        <f>IF(F60="Very Good",1,IF(F60="Good",2,IF(F60="Fair",3,IF(F60="Poor",4,IF(F60="Very Poor",5,"")))))</f>
        <v/>
      </c>
      <c r="H60" s="3"/>
      <c r="I60" s="173" t="str">
        <f>IF(H60="Very Good",1,IF(H60="Good",2,IF(H60="Fair",3,IF(H60="Poor",4,IF(H60="Very Poor",5,"")))))</f>
        <v/>
      </c>
      <c r="J60" s="3"/>
      <c r="K60" s="173" t="str">
        <f>IF(J60="Very Good",1,IF(J60="Good",2,IF(J60="Fair",3,IF(J60="Poor",4,IF(J60="Very Poor",5,"")))))</f>
        <v/>
      </c>
      <c r="L60" s="3"/>
      <c r="M60" s="173" t="str">
        <f>IF(L60="Very Good",1,IF(L60="Good",2,IF(L60="Fair",3,IF(L60="Poor",4,IF(L60="Very Poor",5,"")))))</f>
        <v/>
      </c>
      <c r="N60" s="3"/>
      <c r="O60" s="173" t="str">
        <f>IF(N60="Very Good",1,IF(N60="Good",2,IF(N60="Fair",3,IF(N60="Poor",4,IF(N60="Very Poor",5,"")))))</f>
        <v/>
      </c>
      <c r="P60" s="3"/>
      <c r="Q60" s="173" t="str">
        <f>IF(P60="Very Good",1,IF(P60="Good",2,IF(P60="Fair",3,IF(P60="Poor",4,IF(P60="Very Poor",5,"")))))</f>
        <v/>
      </c>
      <c r="R60" s="3"/>
      <c r="S60" s="173" t="str">
        <f>IF(R60="Very Good",1,IF(R60="Good",2,IF(R60="Fair",3,IF(R60="Poor",4,IF(R60="Very Poor",5,"")))))</f>
        <v/>
      </c>
      <c r="T60" s="3"/>
      <c r="U60" s="173" t="str">
        <f>IF(T60="Very Good",1,IF(T60="Good",2,IF(T60="Fair",3,IF(T60="Poor",4,IF(T60="Very Poor",5,"")))))</f>
        <v/>
      </c>
      <c r="V60" s="3"/>
      <c r="W60" s="173" t="str">
        <f>IF(V60="Very Good",1,IF(V60="Good",2,IF(V60="Fair",3,IF(V60="Poor",4,IF(V60="Very Poor",5,"")))))</f>
        <v/>
      </c>
      <c r="X60" s="3"/>
      <c r="Y60" s="173" t="str">
        <f>IF(X60="Very Good",1,IF(X60="Good",2,IF(X60="Fair",3,IF(X60="Poor",4,IF(X60="Very Poor",5,"")))))</f>
        <v/>
      </c>
      <c r="Z60" s="3"/>
      <c r="AA60" s="173" t="str">
        <f>IF(Z60="Very Good",1,IF(Z60="Good",2,IF(Z60="Fair",3,IF(Z60="Poor",4,IF(Z60="Very Poor",5,"")))))</f>
        <v/>
      </c>
      <c r="AB60" s="3"/>
      <c r="AC60" s="173" t="str">
        <f>IF(AB60="Very Good",1,IF(AB60="Good",2,IF(AB60="Fair",3,IF(AB60="Poor",4,IF(AB60="Very Poor",5,"")))))</f>
        <v/>
      </c>
      <c r="AD60" s="174" t="str">
        <f t="shared" si="0"/>
        <v/>
      </c>
    </row>
    <row r="61" spans="1:36" ht="15" customHeight="1">
      <c r="A61" s="374"/>
      <c r="B61" s="381"/>
      <c r="C61" s="384"/>
      <c r="D61" s="230" t="s">
        <v>304</v>
      </c>
      <c r="E61" s="38"/>
      <c r="F61" s="3"/>
      <c r="G61" s="173" t="str">
        <f t="shared" ref="G61:I90" si="408">IF(F61="Very Good",1,IF(F61="Good",2,IF(F61="Fair",3,IF(F61="Poor",4,IF(F61="Very Poor",5,"")))))</f>
        <v/>
      </c>
      <c r="H61" s="3"/>
      <c r="I61" s="173" t="str">
        <f t="shared" si="408"/>
        <v/>
      </c>
      <c r="J61" s="3"/>
      <c r="K61" s="173" t="str">
        <f t="shared" ref="K61" si="409">IF(J61="Very Good",1,IF(J61="Good",2,IF(J61="Fair",3,IF(J61="Poor",4,IF(J61="Very Poor",5,"")))))</f>
        <v/>
      </c>
      <c r="L61" s="3"/>
      <c r="M61" s="173" t="str">
        <f t="shared" ref="M61" si="410">IF(L61="Very Good",1,IF(L61="Good",2,IF(L61="Fair",3,IF(L61="Poor",4,IF(L61="Very Poor",5,"")))))</f>
        <v/>
      </c>
      <c r="N61" s="3"/>
      <c r="O61" s="173" t="str">
        <f t="shared" ref="O61" si="411">IF(N61="Very Good",1,IF(N61="Good",2,IF(N61="Fair",3,IF(N61="Poor",4,IF(N61="Very Poor",5,"")))))</f>
        <v/>
      </c>
      <c r="P61" s="3"/>
      <c r="Q61" s="173" t="str">
        <f t="shared" ref="Q61" si="412">IF(P61="Very Good",1,IF(P61="Good",2,IF(P61="Fair",3,IF(P61="Poor",4,IF(P61="Very Poor",5,"")))))</f>
        <v/>
      </c>
      <c r="R61" s="3"/>
      <c r="S61" s="173" t="str">
        <f t="shared" ref="S61" si="413">IF(R61="Very Good",1,IF(R61="Good",2,IF(R61="Fair",3,IF(R61="Poor",4,IF(R61="Very Poor",5,"")))))</f>
        <v/>
      </c>
      <c r="T61" s="3"/>
      <c r="U61" s="173" t="str">
        <f t="shared" ref="U61" si="414">IF(T61="Very Good",1,IF(T61="Good",2,IF(T61="Fair",3,IF(T61="Poor",4,IF(T61="Very Poor",5,"")))))</f>
        <v/>
      </c>
      <c r="V61" s="3"/>
      <c r="W61" s="173" t="str">
        <f t="shared" ref="W61" si="415">IF(V61="Very Good",1,IF(V61="Good",2,IF(V61="Fair",3,IF(V61="Poor",4,IF(V61="Very Poor",5,"")))))</f>
        <v/>
      </c>
      <c r="X61" s="3"/>
      <c r="Y61" s="173" t="str">
        <f t="shared" ref="Y61" si="416">IF(X61="Very Good",1,IF(X61="Good",2,IF(X61="Fair",3,IF(X61="Poor",4,IF(X61="Very Poor",5,"")))))</f>
        <v/>
      </c>
      <c r="Z61" s="3"/>
      <c r="AA61" s="173" t="str">
        <f t="shared" ref="AA61" si="417">IF(Z61="Very Good",1,IF(Z61="Good",2,IF(Z61="Fair",3,IF(Z61="Poor",4,IF(Z61="Very Poor",5,"")))))</f>
        <v/>
      </c>
      <c r="AB61" s="3"/>
      <c r="AC61" s="173" t="str">
        <f t="shared" ref="AC61" si="418">IF(AB61="Very Good",1,IF(AB61="Good",2,IF(AB61="Fair",3,IF(AB61="Poor",4,IF(AB61="Very Poor",5,"")))))</f>
        <v/>
      </c>
      <c r="AD61" s="174" t="str">
        <f t="shared" ref="AD61:AD90" si="419">IFERROR(IF(ROUND(AVERAGEIF(F61:AC61,"&gt;0",F61:AC61),0)=1,"Very Good",IF(ROUND(AVERAGEIF(F61:AC61,"&gt;0",F61:AC61),0)=2,"Good",IF(ROUND(AVERAGEIF(F61:AC61,"&gt;0",F61:AC61),0)=3,"Fair",IF(ROUND(AVERAGEIF(F61:AC61,"&gt;0",F61:AC61),0)=4,"Poor","Very Poor")))),"")</f>
        <v/>
      </c>
    </row>
    <row r="62" spans="1:36" ht="27.75" customHeight="1">
      <c r="A62" s="374"/>
      <c r="B62" s="381"/>
      <c r="C62" s="384"/>
      <c r="D62" s="5" t="s">
        <v>305</v>
      </c>
      <c r="E62" s="38"/>
      <c r="F62" s="3"/>
      <c r="G62" s="173" t="str">
        <f t="shared" si="408"/>
        <v/>
      </c>
      <c r="H62" s="3"/>
      <c r="I62" s="173" t="str">
        <f t="shared" si="408"/>
        <v/>
      </c>
      <c r="J62" s="3"/>
      <c r="K62" s="173" t="str">
        <f t="shared" ref="K62" si="420">IF(J62="Very Good",1,IF(J62="Good",2,IF(J62="Fair",3,IF(J62="Poor",4,IF(J62="Very Poor",5,"")))))</f>
        <v/>
      </c>
      <c r="L62" s="3"/>
      <c r="M62" s="173" t="str">
        <f t="shared" ref="M62" si="421">IF(L62="Very Good",1,IF(L62="Good",2,IF(L62="Fair",3,IF(L62="Poor",4,IF(L62="Very Poor",5,"")))))</f>
        <v/>
      </c>
      <c r="N62" s="3"/>
      <c r="O62" s="173" t="str">
        <f t="shared" ref="O62" si="422">IF(N62="Very Good",1,IF(N62="Good",2,IF(N62="Fair",3,IF(N62="Poor",4,IF(N62="Very Poor",5,"")))))</f>
        <v/>
      </c>
      <c r="P62" s="3"/>
      <c r="Q62" s="173" t="str">
        <f t="shared" ref="Q62" si="423">IF(P62="Very Good",1,IF(P62="Good",2,IF(P62="Fair",3,IF(P62="Poor",4,IF(P62="Very Poor",5,"")))))</f>
        <v/>
      </c>
      <c r="R62" s="3"/>
      <c r="S62" s="173" t="str">
        <f t="shared" ref="S62" si="424">IF(R62="Very Good",1,IF(R62="Good",2,IF(R62="Fair",3,IF(R62="Poor",4,IF(R62="Very Poor",5,"")))))</f>
        <v/>
      </c>
      <c r="T62" s="3"/>
      <c r="U62" s="173" t="str">
        <f t="shared" ref="U62" si="425">IF(T62="Very Good",1,IF(T62="Good",2,IF(T62="Fair",3,IF(T62="Poor",4,IF(T62="Very Poor",5,"")))))</f>
        <v/>
      </c>
      <c r="V62" s="3"/>
      <c r="W62" s="173" t="str">
        <f t="shared" ref="W62" si="426">IF(V62="Very Good",1,IF(V62="Good",2,IF(V62="Fair",3,IF(V62="Poor",4,IF(V62="Very Poor",5,"")))))</f>
        <v/>
      </c>
      <c r="X62" s="3"/>
      <c r="Y62" s="173" t="str">
        <f t="shared" ref="Y62" si="427">IF(X62="Very Good",1,IF(X62="Good",2,IF(X62="Fair",3,IF(X62="Poor",4,IF(X62="Very Poor",5,"")))))</f>
        <v/>
      </c>
      <c r="Z62" s="3"/>
      <c r="AA62" s="173" t="str">
        <f t="shared" ref="AA62" si="428">IF(Z62="Very Good",1,IF(Z62="Good",2,IF(Z62="Fair",3,IF(Z62="Poor",4,IF(Z62="Very Poor",5,"")))))</f>
        <v/>
      </c>
      <c r="AB62" s="3"/>
      <c r="AC62" s="173" t="str">
        <f t="shared" ref="AC62" si="429">IF(AB62="Very Good",1,IF(AB62="Good",2,IF(AB62="Fair",3,IF(AB62="Poor",4,IF(AB62="Very Poor",5,"")))))</f>
        <v/>
      </c>
      <c r="AD62" s="174" t="str">
        <f t="shared" si="419"/>
        <v/>
      </c>
    </row>
    <row r="63" spans="1:36" ht="15" customHeight="1">
      <c r="A63" s="374"/>
      <c r="B63" s="381"/>
      <c r="C63" s="384"/>
      <c r="D63" s="5" t="s">
        <v>306</v>
      </c>
      <c r="E63" s="38"/>
      <c r="F63" s="3"/>
      <c r="G63" s="173" t="str">
        <f t="shared" si="408"/>
        <v/>
      </c>
      <c r="H63" s="3"/>
      <c r="I63" s="173" t="str">
        <f t="shared" si="408"/>
        <v/>
      </c>
      <c r="J63" s="3"/>
      <c r="K63" s="173" t="str">
        <f t="shared" ref="K63" si="430">IF(J63="Very Good",1,IF(J63="Good",2,IF(J63="Fair",3,IF(J63="Poor",4,IF(J63="Very Poor",5,"")))))</f>
        <v/>
      </c>
      <c r="L63" s="3"/>
      <c r="M63" s="173" t="str">
        <f t="shared" ref="M63" si="431">IF(L63="Very Good",1,IF(L63="Good",2,IF(L63="Fair",3,IF(L63="Poor",4,IF(L63="Very Poor",5,"")))))</f>
        <v/>
      </c>
      <c r="N63" s="3"/>
      <c r="O63" s="173" t="str">
        <f t="shared" ref="O63" si="432">IF(N63="Very Good",1,IF(N63="Good",2,IF(N63="Fair",3,IF(N63="Poor",4,IF(N63="Very Poor",5,"")))))</f>
        <v/>
      </c>
      <c r="P63" s="3"/>
      <c r="Q63" s="173" t="str">
        <f t="shared" ref="Q63" si="433">IF(P63="Very Good",1,IF(P63="Good",2,IF(P63="Fair",3,IF(P63="Poor",4,IF(P63="Very Poor",5,"")))))</f>
        <v/>
      </c>
      <c r="R63" s="3"/>
      <c r="S63" s="173" t="str">
        <f t="shared" ref="S63" si="434">IF(R63="Very Good",1,IF(R63="Good",2,IF(R63="Fair",3,IF(R63="Poor",4,IF(R63="Very Poor",5,"")))))</f>
        <v/>
      </c>
      <c r="T63" s="3"/>
      <c r="U63" s="173" t="str">
        <f t="shared" ref="U63" si="435">IF(T63="Very Good",1,IF(T63="Good",2,IF(T63="Fair",3,IF(T63="Poor",4,IF(T63="Very Poor",5,"")))))</f>
        <v/>
      </c>
      <c r="V63" s="3"/>
      <c r="W63" s="173" t="str">
        <f t="shared" ref="W63" si="436">IF(V63="Very Good",1,IF(V63="Good",2,IF(V63="Fair",3,IF(V63="Poor",4,IF(V63="Very Poor",5,"")))))</f>
        <v/>
      </c>
      <c r="X63" s="3"/>
      <c r="Y63" s="173" t="str">
        <f t="shared" ref="Y63" si="437">IF(X63="Very Good",1,IF(X63="Good",2,IF(X63="Fair",3,IF(X63="Poor",4,IF(X63="Very Poor",5,"")))))</f>
        <v/>
      </c>
      <c r="Z63" s="3"/>
      <c r="AA63" s="173" t="str">
        <f t="shared" ref="AA63" si="438">IF(Z63="Very Good",1,IF(Z63="Good",2,IF(Z63="Fair",3,IF(Z63="Poor",4,IF(Z63="Very Poor",5,"")))))</f>
        <v/>
      </c>
      <c r="AB63" s="3"/>
      <c r="AC63" s="173" t="str">
        <f t="shared" ref="AC63" si="439">IF(AB63="Very Good",1,IF(AB63="Good",2,IF(AB63="Fair",3,IF(AB63="Poor",4,IF(AB63="Very Poor",5,"")))))</f>
        <v/>
      </c>
      <c r="AD63" s="174" t="str">
        <f t="shared" si="419"/>
        <v/>
      </c>
    </row>
    <row r="64" spans="1:36" ht="27" customHeight="1">
      <c r="A64" s="374"/>
      <c r="B64" s="381"/>
      <c r="C64" s="384"/>
      <c r="D64" s="5" t="s">
        <v>307</v>
      </c>
      <c r="E64" s="38"/>
      <c r="F64" s="3"/>
      <c r="G64" s="173" t="str">
        <f t="shared" si="408"/>
        <v/>
      </c>
      <c r="H64" s="3"/>
      <c r="I64" s="173" t="str">
        <f t="shared" si="408"/>
        <v/>
      </c>
      <c r="J64" s="3"/>
      <c r="K64" s="173" t="str">
        <f t="shared" ref="K64" si="440">IF(J64="Very Good",1,IF(J64="Good",2,IF(J64="Fair",3,IF(J64="Poor",4,IF(J64="Very Poor",5,"")))))</f>
        <v/>
      </c>
      <c r="L64" s="3"/>
      <c r="M64" s="173" t="str">
        <f t="shared" ref="M64" si="441">IF(L64="Very Good",1,IF(L64="Good",2,IF(L64="Fair",3,IF(L64="Poor",4,IF(L64="Very Poor",5,"")))))</f>
        <v/>
      </c>
      <c r="N64" s="3"/>
      <c r="O64" s="173" t="str">
        <f t="shared" ref="O64" si="442">IF(N64="Very Good",1,IF(N64="Good",2,IF(N64="Fair",3,IF(N64="Poor",4,IF(N64="Very Poor",5,"")))))</f>
        <v/>
      </c>
      <c r="P64" s="3"/>
      <c r="Q64" s="173" t="str">
        <f t="shared" ref="Q64" si="443">IF(P64="Very Good",1,IF(P64="Good",2,IF(P64="Fair",3,IF(P64="Poor",4,IF(P64="Very Poor",5,"")))))</f>
        <v/>
      </c>
      <c r="R64" s="3"/>
      <c r="S64" s="173" t="str">
        <f t="shared" ref="S64" si="444">IF(R64="Very Good",1,IF(R64="Good",2,IF(R64="Fair",3,IF(R64="Poor",4,IF(R64="Very Poor",5,"")))))</f>
        <v/>
      </c>
      <c r="T64" s="3"/>
      <c r="U64" s="173" t="str">
        <f t="shared" ref="U64" si="445">IF(T64="Very Good",1,IF(T64="Good",2,IF(T64="Fair",3,IF(T64="Poor",4,IF(T64="Very Poor",5,"")))))</f>
        <v/>
      </c>
      <c r="V64" s="3"/>
      <c r="W64" s="173" t="str">
        <f t="shared" ref="W64" si="446">IF(V64="Very Good",1,IF(V64="Good",2,IF(V64="Fair",3,IF(V64="Poor",4,IF(V64="Very Poor",5,"")))))</f>
        <v/>
      </c>
      <c r="X64" s="3"/>
      <c r="Y64" s="173" t="str">
        <f t="shared" ref="Y64" si="447">IF(X64="Very Good",1,IF(X64="Good",2,IF(X64="Fair",3,IF(X64="Poor",4,IF(X64="Very Poor",5,"")))))</f>
        <v/>
      </c>
      <c r="Z64" s="3"/>
      <c r="AA64" s="173" t="str">
        <f t="shared" ref="AA64" si="448">IF(Z64="Very Good",1,IF(Z64="Good",2,IF(Z64="Fair",3,IF(Z64="Poor",4,IF(Z64="Very Poor",5,"")))))</f>
        <v/>
      </c>
      <c r="AB64" s="3"/>
      <c r="AC64" s="173" t="str">
        <f t="shared" ref="AC64" si="449">IF(AB64="Very Good",1,IF(AB64="Good",2,IF(AB64="Fair",3,IF(AB64="Poor",4,IF(AB64="Very Poor",5,"")))))</f>
        <v/>
      </c>
      <c r="AD64" s="174" t="str">
        <f t="shared" si="419"/>
        <v/>
      </c>
    </row>
    <row r="65" spans="1:30" ht="15" customHeight="1">
      <c r="A65" s="374"/>
      <c r="B65" s="381"/>
      <c r="C65" s="384"/>
      <c r="D65" s="231" t="s">
        <v>308</v>
      </c>
      <c r="E65" s="38"/>
      <c r="F65" s="3"/>
      <c r="G65" s="173" t="str">
        <f t="shared" si="408"/>
        <v/>
      </c>
      <c r="H65" s="3"/>
      <c r="I65" s="173" t="str">
        <f t="shared" si="408"/>
        <v/>
      </c>
      <c r="J65" s="3"/>
      <c r="K65" s="173" t="str">
        <f t="shared" ref="K65" si="450">IF(J65="Very Good",1,IF(J65="Good",2,IF(J65="Fair",3,IF(J65="Poor",4,IF(J65="Very Poor",5,"")))))</f>
        <v/>
      </c>
      <c r="L65" s="3"/>
      <c r="M65" s="173" t="str">
        <f t="shared" ref="M65" si="451">IF(L65="Very Good",1,IF(L65="Good",2,IF(L65="Fair",3,IF(L65="Poor",4,IF(L65="Very Poor",5,"")))))</f>
        <v/>
      </c>
      <c r="N65" s="3"/>
      <c r="O65" s="173" t="str">
        <f t="shared" ref="O65" si="452">IF(N65="Very Good",1,IF(N65="Good",2,IF(N65="Fair",3,IF(N65="Poor",4,IF(N65="Very Poor",5,"")))))</f>
        <v/>
      </c>
      <c r="P65" s="3"/>
      <c r="Q65" s="173" t="str">
        <f t="shared" ref="Q65" si="453">IF(P65="Very Good",1,IF(P65="Good",2,IF(P65="Fair",3,IF(P65="Poor",4,IF(P65="Very Poor",5,"")))))</f>
        <v/>
      </c>
      <c r="R65" s="3"/>
      <c r="S65" s="173" t="str">
        <f t="shared" ref="S65" si="454">IF(R65="Very Good",1,IF(R65="Good",2,IF(R65="Fair",3,IF(R65="Poor",4,IF(R65="Very Poor",5,"")))))</f>
        <v/>
      </c>
      <c r="T65" s="3"/>
      <c r="U65" s="173" t="str">
        <f t="shared" ref="U65" si="455">IF(T65="Very Good",1,IF(T65="Good",2,IF(T65="Fair",3,IF(T65="Poor",4,IF(T65="Very Poor",5,"")))))</f>
        <v/>
      </c>
      <c r="V65" s="3"/>
      <c r="W65" s="173" t="str">
        <f t="shared" ref="W65" si="456">IF(V65="Very Good",1,IF(V65="Good",2,IF(V65="Fair",3,IF(V65="Poor",4,IF(V65="Very Poor",5,"")))))</f>
        <v/>
      </c>
      <c r="X65" s="3"/>
      <c r="Y65" s="173" t="str">
        <f t="shared" ref="Y65" si="457">IF(X65="Very Good",1,IF(X65="Good",2,IF(X65="Fair",3,IF(X65="Poor",4,IF(X65="Very Poor",5,"")))))</f>
        <v/>
      </c>
      <c r="Z65" s="3"/>
      <c r="AA65" s="173" t="str">
        <f t="shared" ref="AA65" si="458">IF(Z65="Very Good",1,IF(Z65="Good",2,IF(Z65="Fair",3,IF(Z65="Poor",4,IF(Z65="Very Poor",5,"")))))</f>
        <v/>
      </c>
      <c r="AB65" s="3"/>
      <c r="AC65" s="173" t="str">
        <f t="shared" ref="AC65" si="459">IF(AB65="Very Good",1,IF(AB65="Good",2,IF(AB65="Fair",3,IF(AB65="Poor",4,IF(AB65="Very Poor",5,"")))))</f>
        <v/>
      </c>
      <c r="AD65" s="174" t="str">
        <f t="shared" si="419"/>
        <v/>
      </c>
    </row>
    <row r="66" spans="1:30" ht="25.5" customHeight="1">
      <c r="A66" s="374"/>
      <c r="B66" s="381"/>
      <c r="C66" s="384"/>
      <c r="D66" s="232" t="s">
        <v>309</v>
      </c>
      <c r="E66" s="38"/>
      <c r="F66" s="3"/>
      <c r="G66" s="173" t="str">
        <f t="shared" si="408"/>
        <v/>
      </c>
      <c r="H66" s="3"/>
      <c r="I66" s="173" t="str">
        <f t="shared" si="408"/>
        <v/>
      </c>
      <c r="J66" s="3"/>
      <c r="K66" s="173" t="str">
        <f t="shared" ref="K66" si="460">IF(J66="Very Good",1,IF(J66="Good",2,IF(J66="Fair",3,IF(J66="Poor",4,IF(J66="Very Poor",5,"")))))</f>
        <v/>
      </c>
      <c r="L66" s="3"/>
      <c r="M66" s="173" t="str">
        <f t="shared" ref="M66" si="461">IF(L66="Very Good",1,IF(L66="Good",2,IF(L66="Fair",3,IF(L66="Poor",4,IF(L66="Very Poor",5,"")))))</f>
        <v/>
      </c>
      <c r="N66" s="3"/>
      <c r="O66" s="173" t="str">
        <f t="shared" ref="O66" si="462">IF(N66="Very Good",1,IF(N66="Good",2,IF(N66="Fair",3,IF(N66="Poor",4,IF(N66="Very Poor",5,"")))))</f>
        <v/>
      </c>
      <c r="P66" s="3"/>
      <c r="Q66" s="173" t="str">
        <f t="shared" ref="Q66" si="463">IF(P66="Very Good",1,IF(P66="Good",2,IF(P66="Fair",3,IF(P66="Poor",4,IF(P66="Very Poor",5,"")))))</f>
        <v/>
      </c>
      <c r="R66" s="3"/>
      <c r="S66" s="173" t="str">
        <f t="shared" ref="S66" si="464">IF(R66="Very Good",1,IF(R66="Good",2,IF(R66="Fair",3,IF(R66="Poor",4,IF(R66="Very Poor",5,"")))))</f>
        <v/>
      </c>
      <c r="T66" s="3"/>
      <c r="U66" s="173" t="str">
        <f t="shared" ref="U66" si="465">IF(T66="Very Good",1,IF(T66="Good",2,IF(T66="Fair",3,IF(T66="Poor",4,IF(T66="Very Poor",5,"")))))</f>
        <v/>
      </c>
      <c r="V66" s="3"/>
      <c r="W66" s="173" t="str">
        <f t="shared" ref="W66" si="466">IF(V66="Very Good",1,IF(V66="Good",2,IF(V66="Fair",3,IF(V66="Poor",4,IF(V66="Very Poor",5,"")))))</f>
        <v/>
      </c>
      <c r="X66" s="3"/>
      <c r="Y66" s="173" t="str">
        <f t="shared" ref="Y66" si="467">IF(X66="Very Good",1,IF(X66="Good",2,IF(X66="Fair",3,IF(X66="Poor",4,IF(X66="Very Poor",5,"")))))</f>
        <v/>
      </c>
      <c r="Z66" s="3"/>
      <c r="AA66" s="173" t="str">
        <f t="shared" ref="AA66" si="468">IF(Z66="Very Good",1,IF(Z66="Good",2,IF(Z66="Fair",3,IF(Z66="Poor",4,IF(Z66="Very Poor",5,"")))))</f>
        <v/>
      </c>
      <c r="AB66" s="3"/>
      <c r="AC66" s="173" t="str">
        <f t="shared" ref="AC66" si="469">IF(AB66="Very Good",1,IF(AB66="Good",2,IF(AB66="Fair",3,IF(AB66="Poor",4,IF(AB66="Very Poor",5,"")))))</f>
        <v/>
      </c>
      <c r="AD66" s="174" t="str">
        <f t="shared" si="419"/>
        <v/>
      </c>
    </row>
    <row r="67" spans="1:30" ht="33" customHeight="1">
      <c r="A67" s="374"/>
      <c r="B67" s="381"/>
      <c r="C67" s="384"/>
      <c r="D67" s="232" t="s">
        <v>310</v>
      </c>
      <c r="E67" s="38"/>
      <c r="F67" s="3"/>
      <c r="G67" s="173" t="str">
        <f t="shared" si="408"/>
        <v/>
      </c>
      <c r="H67" s="3"/>
      <c r="I67" s="173" t="str">
        <f t="shared" si="408"/>
        <v/>
      </c>
      <c r="J67" s="3"/>
      <c r="K67" s="173" t="str">
        <f t="shared" ref="K67" si="470">IF(J67="Very Good",1,IF(J67="Good",2,IF(J67="Fair",3,IF(J67="Poor",4,IF(J67="Very Poor",5,"")))))</f>
        <v/>
      </c>
      <c r="L67" s="3"/>
      <c r="M67" s="173" t="str">
        <f t="shared" ref="M67" si="471">IF(L67="Very Good",1,IF(L67="Good",2,IF(L67="Fair",3,IF(L67="Poor",4,IF(L67="Very Poor",5,"")))))</f>
        <v/>
      </c>
      <c r="N67" s="3"/>
      <c r="O67" s="173" t="str">
        <f t="shared" ref="O67" si="472">IF(N67="Very Good",1,IF(N67="Good",2,IF(N67="Fair",3,IF(N67="Poor",4,IF(N67="Very Poor",5,"")))))</f>
        <v/>
      </c>
      <c r="P67" s="3"/>
      <c r="Q67" s="173" t="str">
        <f t="shared" ref="Q67" si="473">IF(P67="Very Good",1,IF(P67="Good",2,IF(P67="Fair",3,IF(P67="Poor",4,IF(P67="Very Poor",5,"")))))</f>
        <v/>
      </c>
      <c r="R67" s="3"/>
      <c r="S67" s="173" t="str">
        <f t="shared" ref="S67" si="474">IF(R67="Very Good",1,IF(R67="Good",2,IF(R67="Fair",3,IF(R67="Poor",4,IF(R67="Very Poor",5,"")))))</f>
        <v/>
      </c>
      <c r="T67" s="3"/>
      <c r="U67" s="173" t="str">
        <f t="shared" ref="U67" si="475">IF(T67="Very Good",1,IF(T67="Good",2,IF(T67="Fair",3,IF(T67="Poor",4,IF(T67="Very Poor",5,"")))))</f>
        <v/>
      </c>
      <c r="V67" s="3"/>
      <c r="W67" s="173" t="str">
        <f t="shared" ref="W67" si="476">IF(V67="Very Good",1,IF(V67="Good",2,IF(V67="Fair",3,IF(V67="Poor",4,IF(V67="Very Poor",5,"")))))</f>
        <v/>
      </c>
      <c r="X67" s="3"/>
      <c r="Y67" s="173" t="str">
        <f t="shared" ref="Y67" si="477">IF(X67="Very Good",1,IF(X67="Good",2,IF(X67="Fair",3,IF(X67="Poor",4,IF(X67="Very Poor",5,"")))))</f>
        <v/>
      </c>
      <c r="Z67" s="3"/>
      <c r="AA67" s="173" t="str">
        <f t="shared" ref="AA67" si="478">IF(Z67="Very Good",1,IF(Z67="Good",2,IF(Z67="Fair",3,IF(Z67="Poor",4,IF(Z67="Very Poor",5,"")))))</f>
        <v/>
      </c>
      <c r="AB67" s="3"/>
      <c r="AC67" s="173" t="str">
        <f t="shared" ref="AC67" si="479">IF(AB67="Very Good",1,IF(AB67="Good",2,IF(AB67="Fair",3,IF(AB67="Poor",4,IF(AB67="Very Poor",5,"")))))</f>
        <v/>
      </c>
      <c r="AD67" s="174" t="str">
        <f t="shared" si="419"/>
        <v/>
      </c>
    </row>
    <row r="68" spans="1:30" ht="31.5" customHeight="1">
      <c r="A68" s="374"/>
      <c r="B68" s="381"/>
      <c r="C68" s="384"/>
      <c r="D68" s="232" t="s">
        <v>311</v>
      </c>
      <c r="E68" s="38"/>
      <c r="F68" s="3"/>
      <c r="G68" s="173" t="str">
        <f t="shared" si="408"/>
        <v/>
      </c>
      <c r="H68" s="3"/>
      <c r="I68" s="173" t="str">
        <f t="shared" si="408"/>
        <v/>
      </c>
      <c r="J68" s="3"/>
      <c r="K68" s="173" t="str">
        <f t="shared" ref="K68" si="480">IF(J68="Very Good",1,IF(J68="Good",2,IF(J68="Fair",3,IF(J68="Poor",4,IF(J68="Very Poor",5,"")))))</f>
        <v/>
      </c>
      <c r="L68" s="3"/>
      <c r="M68" s="173" t="str">
        <f t="shared" ref="M68" si="481">IF(L68="Very Good",1,IF(L68="Good",2,IF(L68="Fair",3,IF(L68="Poor",4,IF(L68="Very Poor",5,"")))))</f>
        <v/>
      </c>
      <c r="N68" s="3"/>
      <c r="O68" s="173" t="str">
        <f t="shared" ref="O68" si="482">IF(N68="Very Good",1,IF(N68="Good",2,IF(N68="Fair",3,IF(N68="Poor",4,IF(N68="Very Poor",5,"")))))</f>
        <v/>
      </c>
      <c r="P68" s="3"/>
      <c r="Q68" s="173" t="str">
        <f t="shared" ref="Q68" si="483">IF(P68="Very Good",1,IF(P68="Good",2,IF(P68="Fair",3,IF(P68="Poor",4,IF(P68="Very Poor",5,"")))))</f>
        <v/>
      </c>
      <c r="R68" s="3"/>
      <c r="S68" s="173" t="str">
        <f t="shared" ref="S68" si="484">IF(R68="Very Good",1,IF(R68="Good",2,IF(R68="Fair",3,IF(R68="Poor",4,IF(R68="Very Poor",5,"")))))</f>
        <v/>
      </c>
      <c r="T68" s="3"/>
      <c r="U68" s="173" t="str">
        <f t="shared" ref="U68" si="485">IF(T68="Very Good",1,IF(T68="Good",2,IF(T68="Fair",3,IF(T68="Poor",4,IF(T68="Very Poor",5,"")))))</f>
        <v/>
      </c>
      <c r="V68" s="3"/>
      <c r="W68" s="173" t="str">
        <f t="shared" ref="W68" si="486">IF(V68="Very Good",1,IF(V68="Good",2,IF(V68="Fair",3,IF(V68="Poor",4,IF(V68="Very Poor",5,"")))))</f>
        <v/>
      </c>
      <c r="X68" s="3"/>
      <c r="Y68" s="173" t="str">
        <f t="shared" ref="Y68" si="487">IF(X68="Very Good",1,IF(X68="Good",2,IF(X68="Fair",3,IF(X68="Poor",4,IF(X68="Very Poor",5,"")))))</f>
        <v/>
      </c>
      <c r="Z68" s="3"/>
      <c r="AA68" s="173" t="str">
        <f t="shared" ref="AA68" si="488">IF(Z68="Very Good",1,IF(Z68="Good",2,IF(Z68="Fair",3,IF(Z68="Poor",4,IF(Z68="Very Poor",5,"")))))</f>
        <v/>
      </c>
      <c r="AB68" s="3"/>
      <c r="AC68" s="173" t="str">
        <f t="shared" ref="AC68" si="489">IF(AB68="Very Good",1,IF(AB68="Good",2,IF(AB68="Fair",3,IF(AB68="Poor",4,IF(AB68="Very Poor",5,"")))))</f>
        <v/>
      </c>
      <c r="AD68" s="174" t="str">
        <f t="shared" si="419"/>
        <v/>
      </c>
    </row>
    <row r="69" spans="1:30" ht="32.450000000000003" customHeight="1">
      <c r="A69" s="374"/>
      <c r="B69" s="381"/>
      <c r="C69" s="384"/>
      <c r="D69" s="232" t="s">
        <v>312</v>
      </c>
      <c r="E69" s="38"/>
      <c r="F69" s="3"/>
      <c r="G69" s="173" t="str">
        <f t="shared" si="408"/>
        <v/>
      </c>
      <c r="H69" s="3"/>
      <c r="I69" s="173" t="str">
        <f t="shared" si="408"/>
        <v/>
      </c>
      <c r="J69" s="3"/>
      <c r="K69" s="173" t="str">
        <f t="shared" ref="K69" si="490">IF(J69="Very Good",1,IF(J69="Good",2,IF(J69="Fair",3,IF(J69="Poor",4,IF(J69="Very Poor",5,"")))))</f>
        <v/>
      </c>
      <c r="L69" s="3"/>
      <c r="M69" s="173" t="str">
        <f t="shared" ref="M69" si="491">IF(L69="Very Good",1,IF(L69="Good",2,IF(L69="Fair",3,IF(L69="Poor",4,IF(L69="Very Poor",5,"")))))</f>
        <v/>
      </c>
      <c r="N69" s="3"/>
      <c r="O69" s="173" t="str">
        <f t="shared" ref="O69" si="492">IF(N69="Very Good",1,IF(N69="Good",2,IF(N69="Fair",3,IF(N69="Poor",4,IF(N69="Very Poor",5,"")))))</f>
        <v/>
      </c>
      <c r="P69" s="3"/>
      <c r="Q69" s="173" t="str">
        <f t="shared" ref="Q69" si="493">IF(P69="Very Good",1,IF(P69="Good",2,IF(P69="Fair",3,IF(P69="Poor",4,IF(P69="Very Poor",5,"")))))</f>
        <v/>
      </c>
      <c r="R69" s="3"/>
      <c r="S69" s="173" t="str">
        <f t="shared" ref="S69" si="494">IF(R69="Very Good",1,IF(R69="Good",2,IF(R69="Fair",3,IF(R69="Poor",4,IF(R69="Very Poor",5,"")))))</f>
        <v/>
      </c>
      <c r="T69" s="3"/>
      <c r="U69" s="173" t="str">
        <f t="shared" ref="U69" si="495">IF(T69="Very Good",1,IF(T69="Good",2,IF(T69="Fair",3,IF(T69="Poor",4,IF(T69="Very Poor",5,"")))))</f>
        <v/>
      </c>
      <c r="V69" s="3"/>
      <c r="W69" s="173" t="str">
        <f t="shared" ref="W69" si="496">IF(V69="Very Good",1,IF(V69="Good",2,IF(V69="Fair",3,IF(V69="Poor",4,IF(V69="Very Poor",5,"")))))</f>
        <v/>
      </c>
      <c r="X69" s="3"/>
      <c r="Y69" s="173" t="str">
        <f t="shared" ref="Y69" si="497">IF(X69="Very Good",1,IF(X69="Good",2,IF(X69="Fair",3,IF(X69="Poor",4,IF(X69="Very Poor",5,"")))))</f>
        <v/>
      </c>
      <c r="Z69" s="3"/>
      <c r="AA69" s="173" t="str">
        <f t="shared" ref="AA69" si="498">IF(Z69="Very Good",1,IF(Z69="Good",2,IF(Z69="Fair",3,IF(Z69="Poor",4,IF(Z69="Very Poor",5,"")))))</f>
        <v/>
      </c>
      <c r="AB69" s="3"/>
      <c r="AC69" s="173" t="str">
        <f t="shared" ref="AC69" si="499">IF(AB69="Very Good",1,IF(AB69="Good",2,IF(AB69="Fair",3,IF(AB69="Poor",4,IF(AB69="Very Poor",5,"")))))</f>
        <v/>
      </c>
      <c r="AD69" s="174" t="str">
        <f t="shared" si="419"/>
        <v/>
      </c>
    </row>
    <row r="70" spans="1:30" ht="15" customHeight="1">
      <c r="A70" s="374"/>
      <c r="B70" s="381"/>
      <c r="C70" s="384"/>
      <c r="D70" s="232" t="s">
        <v>313</v>
      </c>
      <c r="E70" s="38"/>
      <c r="F70" s="3"/>
      <c r="G70" s="173" t="str">
        <f t="shared" si="408"/>
        <v/>
      </c>
      <c r="H70" s="3"/>
      <c r="I70" s="173" t="str">
        <f t="shared" si="408"/>
        <v/>
      </c>
      <c r="J70" s="3"/>
      <c r="K70" s="173" t="str">
        <f t="shared" ref="K70" si="500">IF(J70="Very Good",1,IF(J70="Good",2,IF(J70="Fair",3,IF(J70="Poor",4,IF(J70="Very Poor",5,"")))))</f>
        <v/>
      </c>
      <c r="L70" s="3"/>
      <c r="M70" s="173" t="str">
        <f t="shared" ref="M70" si="501">IF(L70="Very Good",1,IF(L70="Good",2,IF(L70="Fair",3,IF(L70="Poor",4,IF(L70="Very Poor",5,"")))))</f>
        <v/>
      </c>
      <c r="N70" s="3"/>
      <c r="O70" s="173" t="str">
        <f t="shared" ref="O70" si="502">IF(N70="Very Good",1,IF(N70="Good",2,IF(N70="Fair",3,IF(N70="Poor",4,IF(N70="Very Poor",5,"")))))</f>
        <v/>
      </c>
      <c r="P70" s="3"/>
      <c r="Q70" s="173" t="str">
        <f t="shared" ref="Q70" si="503">IF(P70="Very Good",1,IF(P70="Good",2,IF(P70="Fair",3,IF(P70="Poor",4,IF(P70="Very Poor",5,"")))))</f>
        <v/>
      </c>
      <c r="R70" s="3"/>
      <c r="S70" s="173" t="str">
        <f t="shared" ref="S70" si="504">IF(R70="Very Good",1,IF(R70="Good",2,IF(R70="Fair",3,IF(R70="Poor",4,IF(R70="Very Poor",5,"")))))</f>
        <v/>
      </c>
      <c r="T70" s="3"/>
      <c r="U70" s="173" t="str">
        <f t="shared" ref="U70" si="505">IF(T70="Very Good",1,IF(T70="Good",2,IF(T70="Fair",3,IF(T70="Poor",4,IF(T70="Very Poor",5,"")))))</f>
        <v/>
      </c>
      <c r="V70" s="3"/>
      <c r="W70" s="173" t="str">
        <f t="shared" ref="W70" si="506">IF(V70="Very Good",1,IF(V70="Good",2,IF(V70="Fair",3,IF(V70="Poor",4,IF(V70="Very Poor",5,"")))))</f>
        <v/>
      </c>
      <c r="X70" s="3"/>
      <c r="Y70" s="173" t="str">
        <f t="shared" ref="Y70" si="507">IF(X70="Very Good",1,IF(X70="Good",2,IF(X70="Fair",3,IF(X70="Poor",4,IF(X70="Very Poor",5,"")))))</f>
        <v/>
      </c>
      <c r="Z70" s="3"/>
      <c r="AA70" s="173" t="str">
        <f t="shared" ref="AA70" si="508">IF(Z70="Very Good",1,IF(Z70="Good",2,IF(Z70="Fair",3,IF(Z70="Poor",4,IF(Z70="Very Poor",5,"")))))</f>
        <v/>
      </c>
      <c r="AB70" s="3"/>
      <c r="AC70" s="173" t="str">
        <f t="shared" ref="AC70" si="509">IF(AB70="Very Good",1,IF(AB70="Good",2,IF(AB70="Fair",3,IF(AB70="Poor",4,IF(AB70="Very Poor",5,"")))))</f>
        <v/>
      </c>
      <c r="AD70" s="174" t="str">
        <f t="shared" si="419"/>
        <v/>
      </c>
    </row>
    <row r="71" spans="1:30" ht="15" customHeight="1">
      <c r="A71" s="374"/>
      <c r="B71" s="381"/>
      <c r="C71" s="384"/>
      <c r="D71" s="201" t="s">
        <v>314</v>
      </c>
      <c r="E71" s="38"/>
      <c r="F71" s="3"/>
      <c r="G71" s="173" t="str">
        <f t="shared" si="408"/>
        <v/>
      </c>
      <c r="H71" s="3"/>
      <c r="I71" s="173" t="str">
        <f t="shared" si="408"/>
        <v/>
      </c>
      <c r="J71" s="3"/>
      <c r="K71" s="173" t="str">
        <f t="shared" ref="K71" si="510">IF(J71="Very Good",1,IF(J71="Good",2,IF(J71="Fair",3,IF(J71="Poor",4,IF(J71="Very Poor",5,"")))))</f>
        <v/>
      </c>
      <c r="L71" s="3"/>
      <c r="M71" s="173" t="str">
        <f t="shared" ref="M71" si="511">IF(L71="Very Good",1,IF(L71="Good",2,IF(L71="Fair",3,IF(L71="Poor",4,IF(L71="Very Poor",5,"")))))</f>
        <v/>
      </c>
      <c r="N71" s="3"/>
      <c r="O71" s="173" t="str">
        <f t="shared" ref="O71" si="512">IF(N71="Very Good",1,IF(N71="Good",2,IF(N71="Fair",3,IF(N71="Poor",4,IF(N71="Very Poor",5,"")))))</f>
        <v/>
      </c>
      <c r="P71" s="3"/>
      <c r="Q71" s="173" t="str">
        <f t="shared" ref="Q71" si="513">IF(P71="Very Good",1,IF(P71="Good",2,IF(P71="Fair",3,IF(P71="Poor",4,IF(P71="Very Poor",5,"")))))</f>
        <v/>
      </c>
      <c r="R71" s="3"/>
      <c r="S71" s="173" t="str">
        <f t="shared" ref="S71" si="514">IF(R71="Very Good",1,IF(R71="Good",2,IF(R71="Fair",3,IF(R71="Poor",4,IF(R71="Very Poor",5,"")))))</f>
        <v/>
      </c>
      <c r="T71" s="3"/>
      <c r="U71" s="173" t="str">
        <f t="shared" ref="U71" si="515">IF(T71="Very Good",1,IF(T71="Good",2,IF(T71="Fair",3,IF(T71="Poor",4,IF(T71="Very Poor",5,"")))))</f>
        <v/>
      </c>
      <c r="V71" s="3"/>
      <c r="W71" s="173" t="str">
        <f t="shared" ref="W71" si="516">IF(V71="Very Good",1,IF(V71="Good",2,IF(V71="Fair",3,IF(V71="Poor",4,IF(V71="Very Poor",5,"")))))</f>
        <v/>
      </c>
      <c r="X71" s="3"/>
      <c r="Y71" s="173" t="str">
        <f t="shared" ref="Y71" si="517">IF(X71="Very Good",1,IF(X71="Good",2,IF(X71="Fair",3,IF(X71="Poor",4,IF(X71="Very Poor",5,"")))))</f>
        <v/>
      </c>
      <c r="Z71" s="3"/>
      <c r="AA71" s="173" t="str">
        <f t="shared" ref="AA71" si="518">IF(Z71="Very Good",1,IF(Z71="Good",2,IF(Z71="Fair",3,IF(Z71="Poor",4,IF(Z71="Very Poor",5,"")))))</f>
        <v/>
      </c>
      <c r="AB71" s="3"/>
      <c r="AC71" s="173" t="str">
        <f t="shared" ref="AC71" si="519">IF(AB71="Very Good",1,IF(AB71="Good",2,IF(AB71="Fair",3,IF(AB71="Poor",4,IF(AB71="Very Poor",5,"")))))</f>
        <v/>
      </c>
      <c r="AD71" s="174" t="str">
        <f t="shared" si="419"/>
        <v/>
      </c>
    </row>
    <row r="72" spans="1:30" ht="30.75" customHeight="1">
      <c r="A72" s="374"/>
      <c r="B72" s="381"/>
      <c r="C72" s="384"/>
      <c r="D72" s="232" t="s">
        <v>315</v>
      </c>
      <c r="E72" s="38"/>
      <c r="F72" s="3"/>
      <c r="G72" s="173" t="str">
        <f t="shared" si="408"/>
        <v/>
      </c>
      <c r="H72" s="3"/>
      <c r="I72" s="173" t="str">
        <f t="shared" si="408"/>
        <v/>
      </c>
      <c r="J72" s="3"/>
      <c r="K72" s="173" t="str">
        <f t="shared" ref="K72" si="520">IF(J72="Very Good",1,IF(J72="Good",2,IF(J72="Fair",3,IF(J72="Poor",4,IF(J72="Very Poor",5,"")))))</f>
        <v/>
      </c>
      <c r="L72" s="3"/>
      <c r="M72" s="173" t="str">
        <f t="shared" ref="M72" si="521">IF(L72="Very Good",1,IF(L72="Good",2,IF(L72="Fair",3,IF(L72="Poor",4,IF(L72="Very Poor",5,"")))))</f>
        <v/>
      </c>
      <c r="N72" s="3"/>
      <c r="O72" s="173" t="str">
        <f t="shared" ref="O72" si="522">IF(N72="Very Good",1,IF(N72="Good",2,IF(N72="Fair",3,IF(N72="Poor",4,IF(N72="Very Poor",5,"")))))</f>
        <v/>
      </c>
      <c r="P72" s="3"/>
      <c r="Q72" s="173" t="str">
        <f t="shared" ref="Q72" si="523">IF(P72="Very Good",1,IF(P72="Good",2,IF(P72="Fair",3,IF(P72="Poor",4,IF(P72="Very Poor",5,"")))))</f>
        <v/>
      </c>
      <c r="R72" s="3"/>
      <c r="S72" s="173" t="str">
        <f t="shared" ref="S72" si="524">IF(R72="Very Good",1,IF(R72="Good",2,IF(R72="Fair",3,IF(R72="Poor",4,IF(R72="Very Poor",5,"")))))</f>
        <v/>
      </c>
      <c r="T72" s="3"/>
      <c r="U72" s="173" t="str">
        <f t="shared" ref="U72" si="525">IF(T72="Very Good",1,IF(T72="Good",2,IF(T72="Fair",3,IF(T72="Poor",4,IF(T72="Very Poor",5,"")))))</f>
        <v/>
      </c>
      <c r="V72" s="3"/>
      <c r="W72" s="173" t="str">
        <f t="shared" ref="W72" si="526">IF(V72="Very Good",1,IF(V72="Good",2,IF(V72="Fair",3,IF(V72="Poor",4,IF(V72="Very Poor",5,"")))))</f>
        <v/>
      </c>
      <c r="X72" s="3"/>
      <c r="Y72" s="173" t="str">
        <f t="shared" ref="Y72" si="527">IF(X72="Very Good",1,IF(X72="Good",2,IF(X72="Fair",3,IF(X72="Poor",4,IF(X72="Very Poor",5,"")))))</f>
        <v/>
      </c>
      <c r="Z72" s="3"/>
      <c r="AA72" s="173" t="str">
        <f t="shared" ref="AA72" si="528">IF(Z72="Very Good",1,IF(Z72="Good",2,IF(Z72="Fair",3,IF(Z72="Poor",4,IF(Z72="Very Poor",5,"")))))</f>
        <v/>
      </c>
      <c r="AB72" s="3"/>
      <c r="AC72" s="173" t="str">
        <f t="shared" ref="AC72" si="529">IF(AB72="Very Good",1,IF(AB72="Good",2,IF(AB72="Fair",3,IF(AB72="Poor",4,IF(AB72="Very Poor",5,"")))))</f>
        <v/>
      </c>
      <c r="AD72" s="174" t="str">
        <f t="shared" si="419"/>
        <v/>
      </c>
    </row>
    <row r="73" spans="1:30" ht="15" customHeight="1">
      <c r="A73" s="374"/>
      <c r="B73" s="381"/>
      <c r="C73" s="384"/>
      <c r="D73" s="229" t="s">
        <v>316</v>
      </c>
      <c r="E73" s="38"/>
      <c r="F73" s="3"/>
      <c r="G73" s="173" t="str">
        <f t="shared" si="408"/>
        <v/>
      </c>
      <c r="H73" s="3"/>
      <c r="I73" s="173" t="str">
        <f t="shared" si="408"/>
        <v/>
      </c>
      <c r="J73" s="3"/>
      <c r="K73" s="173" t="str">
        <f t="shared" ref="K73" si="530">IF(J73="Very Good",1,IF(J73="Good",2,IF(J73="Fair",3,IF(J73="Poor",4,IF(J73="Very Poor",5,"")))))</f>
        <v/>
      </c>
      <c r="L73" s="3"/>
      <c r="M73" s="173" t="str">
        <f t="shared" ref="M73" si="531">IF(L73="Very Good",1,IF(L73="Good",2,IF(L73="Fair",3,IF(L73="Poor",4,IF(L73="Very Poor",5,"")))))</f>
        <v/>
      </c>
      <c r="N73" s="3"/>
      <c r="O73" s="173" t="str">
        <f t="shared" ref="O73" si="532">IF(N73="Very Good",1,IF(N73="Good",2,IF(N73="Fair",3,IF(N73="Poor",4,IF(N73="Very Poor",5,"")))))</f>
        <v/>
      </c>
      <c r="P73" s="3"/>
      <c r="Q73" s="173" t="str">
        <f t="shared" ref="Q73" si="533">IF(P73="Very Good",1,IF(P73="Good",2,IF(P73="Fair",3,IF(P73="Poor",4,IF(P73="Very Poor",5,"")))))</f>
        <v/>
      </c>
      <c r="R73" s="3"/>
      <c r="S73" s="173" t="str">
        <f t="shared" ref="S73" si="534">IF(R73="Very Good",1,IF(R73="Good",2,IF(R73="Fair",3,IF(R73="Poor",4,IF(R73="Very Poor",5,"")))))</f>
        <v/>
      </c>
      <c r="T73" s="3"/>
      <c r="U73" s="173" t="str">
        <f t="shared" ref="U73" si="535">IF(T73="Very Good",1,IF(T73="Good",2,IF(T73="Fair",3,IF(T73="Poor",4,IF(T73="Very Poor",5,"")))))</f>
        <v/>
      </c>
      <c r="V73" s="3"/>
      <c r="W73" s="173" t="str">
        <f t="shared" ref="W73" si="536">IF(V73="Very Good",1,IF(V73="Good",2,IF(V73="Fair",3,IF(V73="Poor",4,IF(V73="Very Poor",5,"")))))</f>
        <v/>
      </c>
      <c r="X73" s="3"/>
      <c r="Y73" s="173" t="str">
        <f t="shared" ref="Y73" si="537">IF(X73="Very Good",1,IF(X73="Good",2,IF(X73="Fair",3,IF(X73="Poor",4,IF(X73="Very Poor",5,"")))))</f>
        <v/>
      </c>
      <c r="Z73" s="3"/>
      <c r="AA73" s="173" t="str">
        <f t="shared" ref="AA73" si="538">IF(Z73="Very Good",1,IF(Z73="Good",2,IF(Z73="Fair",3,IF(Z73="Poor",4,IF(Z73="Very Poor",5,"")))))</f>
        <v/>
      </c>
      <c r="AB73" s="3"/>
      <c r="AC73" s="173" t="str">
        <f t="shared" ref="AC73" si="539">IF(AB73="Very Good",1,IF(AB73="Good",2,IF(AB73="Fair",3,IF(AB73="Poor",4,IF(AB73="Very Poor",5,"")))))</f>
        <v/>
      </c>
      <c r="AD73" s="174" t="str">
        <f t="shared" si="419"/>
        <v/>
      </c>
    </row>
    <row r="74" spans="1:30" ht="15" customHeight="1">
      <c r="A74" s="374"/>
      <c r="B74" s="381"/>
      <c r="C74" s="384"/>
      <c r="D74" s="232" t="s">
        <v>317</v>
      </c>
      <c r="E74" s="38"/>
      <c r="F74" s="3"/>
      <c r="G74" s="173" t="str">
        <f t="shared" si="408"/>
        <v/>
      </c>
      <c r="H74" s="3"/>
      <c r="I74" s="173" t="str">
        <f t="shared" si="408"/>
        <v/>
      </c>
      <c r="J74" s="3"/>
      <c r="K74" s="173" t="str">
        <f t="shared" ref="K74" si="540">IF(J74="Very Good",1,IF(J74="Good",2,IF(J74="Fair",3,IF(J74="Poor",4,IF(J74="Very Poor",5,"")))))</f>
        <v/>
      </c>
      <c r="L74" s="3"/>
      <c r="M74" s="173" t="str">
        <f t="shared" ref="M74" si="541">IF(L74="Very Good",1,IF(L74="Good",2,IF(L74="Fair",3,IF(L74="Poor",4,IF(L74="Very Poor",5,"")))))</f>
        <v/>
      </c>
      <c r="N74" s="3"/>
      <c r="O74" s="173" t="str">
        <f t="shared" ref="O74" si="542">IF(N74="Very Good",1,IF(N74="Good",2,IF(N74="Fair",3,IF(N74="Poor",4,IF(N74="Very Poor",5,"")))))</f>
        <v/>
      </c>
      <c r="P74" s="3"/>
      <c r="Q74" s="173" t="str">
        <f t="shared" ref="Q74" si="543">IF(P74="Very Good",1,IF(P74="Good",2,IF(P74="Fair",3,IF(P74="Poor",4,IF(P74="Very Poor",5,"")))))</f>
        <v/>
      </c>
      <c r="R74" s="3"/>
      <c r="S74" s="173" t="str">
        <f t="shared" ref="S74" si="544">IF(R74="Very Good",1,IF(R74="Good",2,IF(R74="Fair",3,IF(R74="Poor",4,IF(R74="Very Poor",5,"")))))</f>
        <v/>
      </c>
      <c r="T74" s="3"/>
      <c r="U74" s="173" t="str">
        <f t="shared" ref="U74" si="545">IF(T74="Very Good",1,IF(T74="Good",2,IF(T74="Fair",3,IF(T74="Poor",4,IF(T74="Very Poor",5,"")))))</f>
        <v/>
      </c>
      <c r="V74" s="3"/>
      <c r="W74" s="173" t="str">
        <f t="shared" ref="W74" si="546">IF(V74="Very Good",1,IF(V74="Good",2,IF(V74="Fair",3,IF(V74="Poor",4,IF(V74="Very Poor",5,"")))))</f>
        <v/>
      </c>
      <c r="X74" s="3"/>
      <c r="Y74" s="173" t="str">
        <f t="shared" ref="Y74" si="547">IF(X74="Very Good",1,IF(X74="Good",2,IF(X74="Fair",3,IF(X74="Poor",4,IF(X74="Very Poor",5,"")))))</f>
        <v/>
      </c>
      <c r="Z74" s="3"/>
      <c r="AA74" s="173" t="str">
        <f t="shared" ref="AA74" si="548">IF(Z74="Very Good",1,IF(Z74="Good",2,IF(Z74="Fair",3,IF(Z74="Poor",4,IF(Z74="Very Poor",5,"")))))</f>
        <v/>
      </c>
      <c r="AB74" s="3"/>
      <c r="AC74" s="173" t="str">
        <f t="shared" ref="AC74" si="549">IF(AB74="Very Good",1,IF(AB74="Good",2,IF(AB74="Fair",3,IF(AB74="Poor",4,IF(AB74="Very Poor",5,"")))))</f>
        <v/>
      </c>
      <c r="AD74" s="174" t="str">
        <f t="shared" si="419"/>
        <v/>
      </c>
    </row>
    <row r="75" spans="1:30" ht="15" customHeight="1">
      <c r="A75" s="374"/>
      <c r="B75" s="381"/>
      <c r="C75" s="384"/>
      <c r="D75" s="237" t="s">
        <v>318</v>
      </c>
      <c r="E75" s="38"/>
      <c r="F75" s="3"/>
      <c r="G75" s="173" t="str">
        <f t="shared" si="408"/>
        <v/>
      </c>
      <c r="H75" s="3"/>
      <c r="I75" s="173" t="str">
        <f t="shared" si="408"/>
        <v/>
      </c>
      <c r="J75" s="3"/>
      <c r="K75" s="173" t="str">
        <f t="shared" ref="K75" si="550">IF(J75="Very Good",1,IF(J75="Good",2,IF(J75="Fair",3,IF(J75="Poor",4,IF(J75="Very Poor",5,"")))))</f>
        <v/>
      </c>
      <c r="L75" s="3"/>
      <c r="M75" s="173" t="str">
        <f t="shared" ref="M75" si="551">IF(L75="Very Good",1,IF(L75="Good",2,IF(L75="Fair",3,IF(L75="Poor",4,IF(L75="Very Poor",5,"")))))</f>
        <v/>
      </c>
      <c r="N75" s="3"/>
      <c r="O75" s="173" t="str">
        <f t="shared" ref="O75" si="552">IF(N75="Very Good",1,IF(N75="Good",2,IF(N75="Fair",3,IF(N75="Poor",4,IF(N75="Very Poor",5,"")))))</f>
        <v/>
      </c>
      <c r="P75" s="3"/>
      <c r="Q75" s="173" t="str">
        <f t="shared" ref="Q75" si="553">IF(P75="Very Good",1,IF(P75="Good",2,IF(P75="Fair",3,IF(P75="Poor",4,IF(P75="Very Poor",5,"")))))</f>
        <v/>
      </c>
      <c r="R75" s="3"/>
      <c r="S75" s="173" t="str">
        <f t="shared" ref="S75" si="554">IF(R75="Very Good",1,IF(R75="Good",2,IF(R75="Fair",3,IF(R75="Poor",4,IF(R75="Very Poor",5,"")))))</f>
        <v/>
      </c>
      <c r="T75" s="3"/>
      <c r="U75" s="173" t="str">
        <f t="shared" ref="U75" si="555">IF(T75="Very Good",1,IF(T75="Good",2,IF(T75="Fair",3,IF(T75="Poor",4,IF(T75="Very Poor",5,"")))))</f>
        <v/>
      </c>
      <c r="V75" s="3"/>
      <c r="W75" s="173" t="str">
        <f t="shared" ref="W75" si="556">IF(V75="Very Good",1,IF(V75="Good",2,IF(V75="Fair",3,IF(V75="Poor",4,IF(V75="Very Poor",5,"")))))</f>
        <v/>
      </c>
      <c r="X75" s="3"/>
      <c r="Y75" s="173" t="str">
        <f t="shared" ref="Y75" si="557">IF(X75="Very Good",1,IF(X75="Good",2,IF(X75="Fair",3,IF(X75="Poor",4,IF(X75="Very Poor",5,"")))))</f>
        <v/>
      </c>
      <c r="Z75" s="3"/>
      <c r="AA75" s="173" t="str">
        <f t="shared" ref="AA75" si="558">IF(Z75="Very Good",1,IF(Z75="Good",2,IF(Z75="Fair",3,IF(Z75="Poor",4,IF(Z75="Very Poor",5,"")))))</f>
        <v/>
      </c>
      <c r="AB75" s="3"/>
      <c r="AC75" s="173" t="str">
        <f t="shared" ref="AC75" si="559">IF(AB75="Very Good",1,IF(AB75="Good",2,IF(AB75="Fair",3,IF(AB75="Poor",4,IF(AB75="Very Poor",5,"")))))</f>
        <v/>
      </c>
      <c r="AD75" s="174" t="str">
        <f t="shared" si="419"/>
        <v/>
      </c>
    </row>
    <row r="76" spans="1:30" ht="15" customHeight="1">
      <c r="A76" s="374"/>
      <c r="B76" s="381"/>
      <c r="C76" s="384"/>
      <c r="D76" s="233" t="s">
        <v>319</v>
      </c>
      <c r="E76" s="38"/>
      <c r="F76" s="3"/>
      <c r="G76" s="173" t="str">
        <f t="shared" si="408"/>
        <v/>
      </c>
      <c r="H76" s="3"/>
      <c r="I76" s="173" t="str">
        <f t="shared" si="408"/>
        <v/>
      </c>
      <c r="J76" s="3"/>
      <c r="K76" s="173" t="str">
        <f t="shared" ref="K76" si="560">IF(J76="Very Good",1,IF(J76="Good",2,IF(J76="Fair",3,IF(J76="Poor",4,IF(J76="Very Poor",5,"")))))</f>
        <v/>
      </c>
      <c r="L76" s="3"/>
      <c r="M76" s="173" t="str">
        <f t="shared" ref="M76" si="561">IF(L76="Very Good",1,IF(L76="Good",2,IF(L76="Fair",3,IF(L76="Poor",4,IF(L76="Very Poor",5,"")))))</f>
        <v/>
      </c>
      <c r="N76" s="3"/>
      <c r="O76" s="173" t="str">
        <f t="shared" ref="O76" si="562">IF(N76="Very Good",1,IF(N76="Good",2,IF(N76="Fair",3,IF(N76="Poor",4,IF(N76="Very Poor",5,"")))))</f>
        <v/>
      </c>
      <c r="P76" s="3"/>
      <c r="Q76" s="173" t="str">
        <f t="shared" ref="Q76" si="563">IF(P76="Very Good",1,IF(P76="Good",2,IF(P76="Fair",3,IF(P76="Poor",4,IF(P76="Very Poor",5,"")))))</f>
        <v/>
      </c>
      <c r="R76" s="3"/>
      <c r="S76" s="173" t="str">
        <f t="shared" ref="S76" si="564">IF(R76="Very Good",1,IF(R76="Good",2,IF(R76="Fair",3,IF(R76="Poor",4,IF(R76="Very Poor",5,"")))))</f>
        <v/>
      </c>
      <c r="T76" s="3"/>
      <c r="U76" s="173" t="str">
        <f t="shared" ref="U76" si="565">IF(T76="Very Good",1,IF(T76="Good",2,IF(T76="Fair",3,IF(T76="Poor",4,IF(T76="Very Poor",5,"")))))</f>
        <v/>
      </c>
      <c r="V76" s="3"/>
      <c r="W76" s="173" t="str">
        <f t="shared" ref="W76" si="566">IF(V76="Very Good",1,IF(V76="Good",2,IF(V76="Fair",3,IF(V76="Poor",4,IF(V76="Very Poor",5,"")))))</f>
        <v/>
      </c>
      <c r="X76" s="3"/>
      <c r="Y76" s="173" t="str">
        <f t="shared" ref="Y76" si="567">IF(X76="Very Good",1,IF(X76="Good",2,IF(X76="Fair",3,IF(X76="Poor",4,IF(X76="Very Poor",5,"")))))</f>
        <v/>
      </c>
      <c r="Z76" s="3"/>
      <c r="AA76" s="173" t="str">
        <f t="shared" ref="AA76" si="568">IF(Z76="Very Good",1,IF(Z76="Good",2,IF(Z76="Fair",3,IF(Z76="Poor",4,IF(Z76="Very Poor",5,"")))))</f>
        <v/>
      </c>
      <c r="AB76" s="3"/>
      <c r="AC76" s="173" t="str">
        <f t="shared" ref="AC76" si="569">IF(AB76="Very Good",1,IF(AB76="Good",2,IF(AB76="Fair",3,IF(AB76="Poor",4,IF(AB76="Very Poor",5,"")))))</f>
        <v/>
      </c>
      <c r="AD76" s="174" t="str">
        <f t="shared" si="419"/>
        <v/>
      </c>
    </row>
    <row r="77" spans="1:30" ht="33" customHeight="1">
      <c r="A77" s="374"/>
      <c r="B77" s="381"/>
      <c r="C77" s="384"/>
      <c r="D77" s="83" t="s">
        <v>320</v>
      </c>
      <c r="E77" s="38"/>
      <c r="F77" s="3"/>
      <c r="G77" s="173" t="str">
        <f t="shared" si="408"/>
        <v/>
      </c>
      <c r="H77" s="3"/>
      <c r="I77" s="173" t="str">
        <f t="shared" si="408"/>
        <v/>
      </c>
      <c r="J77" s="3"/>
      <c r="K77" s="173" t="str">
        <f t="shared" ref="K77" si="570">IF(J77="Very Good",1,IF(J77="Good",2,IF(J77="Fair",3,IF(J77="Poor",4,IF(J77="Very Poor",5,"")))))</f>
        <v/>
      </c>
      <c r="L77" s="3"/>
      <c r="M77" s="173" t="str">
        <f t="shared" ref="M77" si="571">IF(L77="Very Good",1,IF(L77="Good",2,IF(L77="Fair",3,IF(L77="Poor",4,IF(L77="Very Poor",5,"")))))</f>
        <v/>
      </c>
      <c r="N77" s="3"/>
      <c r="O77" s="173" t="str">
        <f t="shared" ref="O77" si="572">IF(N77="Very Good",1,IF(N77="Good",2,IF(N77="Fair",3,IF(N77="Poor",4,IF(N77="Very Poor",5,"")))))</f>
        <v/>
      </c>
      <c r="P77" s="3"/>
      <c r="Q77" s="173" t="str">
        <f t="shared" ref="Q77" si="573">IF(P77="Very Good",1,IF(P77="Good",2,IF(P77="Fair",3,IF(P77="Poor",4,IF(P77="Very Poor",5,"")))))</f>
        <v/>
      </c>
      <c r="R77" s="3"/>
      <c r="S77" s="173" t="str">
        <f t="shared" ref="S77" si="574">IF(R77="Very Good",1,IF(R77="Good",2,IF(R77="Fair",3,IF(R77="Poor",4,IF(R77="Very Poor",5,"")))))</f>
        <v/>
      </c>
      <c r="T77" s="3"/>
      <c r="U77" s="173" t="str">
        <f t="shared" ref="U77" si="575">IF(T77="Very Good",1,IF(T77="Good",2,IF(T77="Fair",3,IF(T77="Poor",4,IF(T77="Very Poor",5,"")))))</f>
        <v/>
      </c>
      <c r="V77" s="3"/>
      <c r="W77" s="173" t="str">
        <f t="shared" ref="W77" si="576">IF(V77="Very Good",1,IF(V77="Good",2,IF(V77="Fair",3,IF(V77="Poor",4,IF(V77="Very Poor",5,"")))))</f>
        <v/>
      </c>
      <c r="X77" s="3"/>
      <c r="Y77" s="173" t="str">
        <f t="shared" ref="Y77" si="577">IF(X77="Very Good",1,IF(X77="Good",2,IF(X77="Fair",3,IF(X77="Poor",4,IF(X77="Very Poor",5,"")))))</f>
        <v/>
      </c>
      <c r="Z77" s="3"/>
      <c r="AA77" s="173" t="str">
        <f t="shared" ref="AA77" si="578">IF(Z77="Very Good",1,IF(Z77="Good",2,IF(Z77="Fair",3,IF(Z77="Poor",4,IF(Z77="Very Poor",5,"")))))</f>
        <v/>
      </c>
      <c r="AB77" s="3"/>
      <c r="AC77" s="173" t="str">
        <f t="shared" ref="AC77" si="579">IF(AB77="Very Good",1,IF(AB77="Good",2,IF(AB77="Fair",3,IF(AB77="Poor",4,IF(AB77="Very Poor",5,"")))))</f>
        <v/>
      </c>
      <c r="AD77" s="174" t="str">
        <f t="shared" si="419"/>
        <v/>
      </c>
    </row>
    <row r="78" spans="1:30" ht="27.95" customHeight="1">
      <c r="A78" s="374"/>
      <c r="B78" s="381"/>
      <c r="C78" s="384"/>
      <c r="D78" s="233" t="s">
        <v>321</v>
      </c>
      <c r="E78" s="38"/>
      <c r="F78" s="3"/>
      <c r="G78" s="173" t="str">
        <f t="shared" si="408"/>
        <v/>
      </c>
      <c r="H78" s="3"/>
      <c r="I78" s="173" t="str">
        <f t="shared" si="408"/>
        <v/>
      </c>
      <c r="J78" s="3"/>
      <c r="K78" s="173" t="str">
        <f t="shared" ref="K78" si="580">IF(J78="Very Good",1,IF(J78="Good",2,IF(J78="Fair",3,IF(J78="Poor",4,IF(J78="Very Poor",5,"")))))</f>
        <v/>
      </c>
      <c r="L78" s="3"/>
      <c r="M78" s="173" t="str">
        <f t="shared" ref="M78" si="581">IF(L78="Very Good",1,IF(L78="Good",2,IF(L78="Fair",3,IF(L78="Poor",4,IF(L78="Very Poor",5,"")))))</f>
        <v/>
      </c>
      <c r="N78" s="3"/>
      <c r="O78" s="173" t="str">
        <f t="shared" ref="O78" si="582">IF(N78="Very Good",1,IF(N78="Good",2,IF(N78="Fair",3,IF(N78="Poor",4,IF(N78="Very Poor",5,"")))))</f>
        <v/>
      </c>
      <c r="P78" s="3"/>
      <c r="Q78" s="173" t="str">
        <f t="shared" ref="Q78" si="583">IF(P78="Very Good",1,IF(P78="Good",2,IF(P78="Fair",3,IF(P78="Poor",4,IF(P78="Very Poor",5,"")))))</f>
        <v/>
      </c>
      <c r="R78" s="3"/>
      <c r="S78" s="173" t="str">
        <f t="shared" ref="S78" si="584">IF(R78="Very Good",1,IF(R78="Good",2,IF(R78="Fair",3,IF(R78="Poor",4,IF(R78="Very Poor",5,"")))))</f>
        <v/>
      </c>
      <c r="T78" s="3"/>
      <c r="U78" s="173" t="str">
        <f t="shared" ref="U78" si="585">IF(T78="Very Good",1,IF(T78="Good",2,IF(T78="Fair",3,IF(T78="Poor",4,IF(T78="Very Poor",5,"")))))</f>
        <v/>
      </c>
      <c r="V78" s="3"/>
      <c r="W78" s="173" t="str">
        <f t="shared" ref="W78" si="586">IF(V78="Very Good",1,IF(V78="Good",2,IF(V78="Fair",3,IF(V78="Poor",4,IF(V78="Very Poor",5,"")))))</f>
        <v/>
      </c>
      <c r="X78" s="3"/>
      <c r="Y78" s="173" t="str">
        <f t="shared" ref="Y78" si="587">IF(X78="Very Good",1,IF(X78="Good",2,IF(X78="Fair",3,IF(X78="Poor",4,IF(X78="Very Poor",5,"")))))</f>
        <v/>
      </c>
      <c r="Z78" s="3"/>
      <c r="AA78" s="173" t="str">
        <f t="shared" ref="AA78" si="588">IF(Z78="Very Good",1,IF(Z78="Good",2,IF(Z78="Fair",3,IF(Z78="Poor",4,IF(Z78="Very Poor",5,"")))))</f>
        <v/>
      </c>
      <c r="AB78" s="3"/>
      <c r="AC78" s="173" t="str">
        <f t="shared" ref="AC78" si="589">IF(AB78="Very Good",1,IF(AB78="Good",2,IF(AB78="Fair",3,IF(AB78="Poor",4,IF(AB78="Very Poor",5,"")))))</f>
        <v/>
      </c>
      <c r="AD78" s="174" t="str">
        <f t="shared" si="419"/>
        <v/>
      </c>
    </row>
    <row r="79" spans="1:30" ht="15" customHeight="1">
      <c r="A79" s="374"/>
      <c r="B79" s="381"/>
      <c r="C79" s="384"/>
      <c r="D79" s="237" t="s">
        <v>322</v>
      </c>
      <c r="E79" s="38"/>
      <c r="F79" s="3"/>
      <c r="G79" s="173" t="str">
        <f t="shared" si="408"/>
        <v/>
      </c>
      <c r="H79" s="3"/>
      <c r="I79" s="173" t="str">
        <f t="shared" si="408"/>
        <v/>
      </c>
      <c r="J79" s="3"/>
      <c r="K79" s="173" t="str">
        <f t="shared" ref="K79" si="590">IF(J79="Very Good",1,IF(J79="Good",2,IF(J79="Fair",3,IF(J79="Poor",4,IF(J79="Very Poor",5,"")))))</f>
        <v/>
      </c>
      <c r="L79" s="3"/>
      <c r="M79" s="173" t="str">
        <f t="shared" ref="M79" si="591">IF(L79="Very Good",1,IF(L79="Good",2,IF(L79="Fair",3,IF(L79="Poor",4,IF(L79="Very Poor",5,"")))))</f>
        <v/>
      </c>
      <c r="N79" s="3"/>
      <c r="O79" s="173" t="str">
        <f t="shared" ref="O79" si="592">IF(N79="Very Good",1,IF(N79="Good",2,IF(N79="Fair",3,IF(N79="Poor",4,IF(N79="Very Poor",5,"")))))</f>
        <v/>
      </c>
      <c r="P79" s="3"/>
      <c r="Q79" s="173" t="str">
        <f t="shared" ref="Q79" si="593">IF(P79="Very Good",1,IF(P79="Good",2,IF(P79="Fair",3,IF(P79="Poor",4,IF(P79="Very Poor",5,"")))))</f>
        <v/>
      </c>
      <c r="R79" s="3"/>
      <c r="S79" s="173" t="str">
        <f t="shared" ref="S79" si="594">IF(R79="Very Good",1,IF(R79="Good",2,IF(R79="Fair",3,IF(R79="Poor",4,IF(R79="Very Poor",5,"")))))</f>
        <v/>
      </c>
      <c r="T79" s="3"/>
      <c r="U79" s="173" t="str">
        <f t="shared" ref="U79" si="595">IF(T79="Very Good",1,IF(T79="Good",2,IF(T79="Fair",3,IF(T79="Poor",4,IF(T79="Very Poor",5,"")))))</f>
        <v/>
      </c>
      <c r="V79" s="3"/>
      <c r="W79" s="173" t="str">
        <f t="shared" ref="W79" si="596">IF(V79="Very Good",1,IF(V79="Good",2,IF(V79="Fair",3,IF(V79="Poor",4,IF(V79="Very Poor",5,"")))))</f>
        <v/>
      </c>
      <c r="X79" s="3"/>
      <c r="Y79" s="173" t="str">
        <f t="shared" ref="Y79" si="597">IF(X79="Very Good",1,IF(X79="Good",2,IF(X79="Fair",3,IF(X79="Poor",4,IF(X79="Very Poor",5,"")))))</f>
        <v/>
      </c>
      <c r="Z79" s="3"/>
      <c r="AA79" s="173" t="str">
        <f t="shared" ref="AA79" si="598">IF(Z79="Very Good",1,IF(Z79="Good",2,IF(Z79="Fair",3,IF(Z79="Poor",4,IF(Z79="Very Poor",5,"")))))</f>
        <v/>
      </c>
      <c r="AB79" s="3"/>
      <c r="AC79" s="173" t="str">
        <f t="shared" ref="AC79" si="599">IF(AB79="Very Good",1,IF(AB79="Good",2,IF(AB79="Fair",3,IF(AB79="Poor",4,IF(AB79="Very Poor",5,"")))))</f>
        <v/>
      </c>
      <c r="AD79" s="174" t="str">
        <f t="shared" si="419"/>
        <v/>
      </c>
    </row>
    <row r="80" spans="1:30" ht="30" customHeight="1">
      <c r="A80" s="374"/>
      <c r="B80" s="381"/>
      <c r="C80" s="384"/>
      <c r="D80" s="232" t="s">
        <v>323</v>
      </c>
      <c r="E80" s="38"/>
      <c r="F80" s="3"/>
      <c r="G80" s="173" t="str">
        <f t="shared" si="408"/>
        <v/>
      </c>
      <c r="H80" s="3"/>
      <c r="I80" s="173" t="str">
        <f t="shared" si="408"/>
        <v/>
      </c>
      <c r="J80" s="3"/>
      <c r="K80" s="173" t="str">
        <f t="shared" ref="K80" si="600">IF(J80="Very Good",1,IF(J80="Good",2,IF(J80="Fair",3,IF(J80="Poor",4,IF(J80="Very Poor",5,"")))))</f>
        <v/>
      </c>
      <c r="L80" s="3"/>
      <c r="M80" s="173" t="str">
        <f t="shared" ref="M80" si="601">IF(L80="Very Good",1,IF(L80="Good",2,IF(L80="Fair",3,IF(L80="Poor",4,IF(L80="Very Poor",5,"")))))</f>
        <v/>
      </c>
      <c r="N80" s="3"/>
      <c r="O80" s="173" t="str">
        <f t="shared" ref="O80" si="602">IF(N80="Very Good",1,IF(N80="Good",2,IF(N80="Fair",3,IF(N80="Poor",4,IF(N80="Very Poor",5,"")))))</f>
        <v/>
      </c>
      <c r="P80" s="3"/>
      <c r="Q80" s="173" t="str">
        <f t="shared" ref="Q80" si="603">IF(P80="Very Good",1,IF(P80="Good",2,IF(P80="Fair",3,IF(P80="Poor",4,IF(P80="Very Poor",5,"")))))</f>
        <v/>
      </c>
      <c r="R80" s="3"/>
      <c r="S80" s="173" t="str">
        <f t="shared" ref="S80" si="604">IF(R80="Very Good",1,IF(R80="Good",2,IF(R80="Fair",3,IF(R80="Poor",4,IF(R80="Very Poor",5,"")))))</f>
        <v/>
      </c>
      <c r="T80" s="3"/>
      <c r="U80" s="173" t="str">
        <f t="shared" ref="U80" si="605">IF(T80="Very Good",1,IF(T80="Good",2,IF(T80="Fair",3,IF(T80="Poor",4,IF(T80="Very Poor",5,"")))))</f>
        <v/>
      </c>
      <c r="V80" s="3"/>
      <c r="W80" s="173" t="str">
        <f t="shared" ref="W80" si="606">IF(V80="Very Good",1,IF(V80="Good",2,IF(V80="Fair",3,IF(V80="Poor",4,IF(V80="Very Poor",5,"")))))</f>
        <v/>
      </c>
      <c r="X80" s="3"/>
      <c r="Y80" s="173" t="str">
        <f t="shared" ref="Y80" si="607">IF(X80="Very Good",1,IF(X80="Good",2,IF(X80="Fair",3,IF(X80="Poor",4,IF(X80="Very Poor",5,"")))))</f>
        <v/>
      </c>
      <c r="Z80" s="3"/>
      <c r="AA80" s="173" t="str">
        <f t="shared" ref="AA80" si="608">IF(Z80="Very Good",1,IF(Z80="Good",2,IF(Z80="Fair",3,IF(Z80="Poor",4,IF(Z80="Very Poor",5,"")))))</f>
        <v/>
      </c>
      <c r="AB80" s="3"/>
      <c r="AC80" s="173" t="str">
        <f t="shared" ref="AC80" si="609">IF(AB80="Very Good",1,IF(AB80="Good",2,IF(AB80="Fair",3,IF(AB80="Poor",4,IF(AB80="Very Poor",5,"")))))</f>
        <v/>
      </c>
      <c r="AD80" s="174" t="str">
        <f t="shared" si="419"/>
        <v/>
      </c>
    </row>
    <row r="81" spans="1:36" ht="30.95" customHeight="1">
      <c r="A81" s="374"/>
      <c r="B81" s="381"/>
      <c r="C81" s="384"/>
      <c r="D81" s="232" t="s">
        <v>324</v>
      </c>
      <c r="E81" s="38"/>
      <c r="F81" s="3"/>
      <c r="G81" s="173" t="str">
        <f t="shared" si="408"/>
        <v/>
      </c>
      <c r="H81" s="3"/>
      <c r="I81" s="173" t="str">
        <f t="shared" si="408"/>
        <v/>
      </c>
      <c r="J81" s="3"/>
      <c r="K81" s="173" t="str">
        <f t="shared" ref="K81" si="610">IF(J81="Very Good",1,IF(J81="Good",2,IF(J81="Fair",3,IF(J81="Poor",4,IF(J81="Very Poor",5,"")))))</f>
        <v/>
      </c>
      <c r="L81" s="3"/>
      <c r="M81" s="173" t="str">
        <f t="shared" ref="M81" si="611">IF(L81="Very Good",1,IF(L81="Good",2,IF(L81="Fair",3,IF(L81="Poor",4,IF(L81="Very Poor",5,"")))))</f>
        <v/>
      </c>
      <c r="N81" s="3"/>
      <c r="O81" s="173" t="str">
        <f t="shared" ref="O81" si="612">IF(N81="Very Good",1,IF(N81="Good",2,IF(N81="Fair",3,IF(N81="Poor",4,IF(N81="Very Poor",5,"")))))</f>
        <v/>
      </c>
      <c r="P81" s="3"/>
      <c r="Q81" s="173" t="str">
        <f t="shared" ref="Q81" si="613">IF(P81="Very Good",1,IF(P81="Good",2,IF(P81="Fair",3,IF(P81="Poor",4,IF(P81="Very Poor",5,"")))))</f>
        <v/>
      </c>
      <c r="R81" s="3"/>
      <c r="S81" s="173" t="str">
        <f t="shared" ref="S81" si="614">IF(R81="Very Good",1,IF(R81="Good",2,IF(R81="Fair",3,IF(R81="Poor",4,IF(R81="Very Poor",5,"")))))</f>
        <v/>
      </c>
      <c r="T81" s="3"/>
      <c r="U81" s="173" t="str">
        <f t="shared" ref="U81" si="615">IF(T81="Very Good",1,IF(T81="Good",2,IF(T81="Fair",3,IF(T81="Poor",4,IF(T81="Very Poor",5,"")))))</f>
        <v/>
      </c>
      <c r="V81" s="3"/>
      <c r="W81" s="173" t="str">
        <f t="shared" ref="W81" si="616">IF(V81="Very Good",1,IF(V81="Good",2,IF(V81="Fair",3,IF(V81="Poor",4,IF(V81="Very Poor",5,"")))))</f>
        <v/>
      </c>
      <c r="X81" s="3"/>
      <c r="Y81" s="173" t="str">
        <f t="shared" ref="Y81" si="617">IF(X81="Very Good",1,IF(X81="Good",2,IF(X81="Fair",3,IF(X81="Poor",4,IF(X81="Very Poor",5,"")))))</f>
        <v/>
      </c>
      <c r="Z81" s="3"/>
      <c r="AA81" s="173" t="str">
        <f t="shared" ref="AA81" si="618">IF(Z81="Very Good",1,IF(Z81="Good",2,IF(Z81="Fair",3,IF(Z81="Poor",4,IF(Z81="Very Poor",5,"")))))</f>
        <v/>
      </c>
      <c r="AB81" s="3"/>
      <c r="AC81" s="173" t="str">
        <f t="shared" ref="AC81" si="619">IF(AB81="Very Good",1,IF(AB81="Good",2,IF(AB81="Fair",3,IF(AB81="Poor",4,IF(AB81="Very Poor",5,"")))))</f>
        <v/>
      </c>
      <c r="AD81" s="174" t="str">
        <f t="shared" si="419"/>
        <v/>
      </c>
    </row>
    <row r="82" spans="1:36" ht="47.45" customHeight="1">
      <c r="A82" s="374"/>
      <c r="B82" s="381"/>
      <c r="C82" s="384"/>
      <c r="D82" s="238" t="s">
        <v>325</v>
      </c>
      <c r="E82" s="38"/>
      <c r="F82" s="3"/>
      <c r="G82" s="173" t="str">
        <f t="shared" si="408"/>
        <v/>
      </c>
      <c r="H82" s="3"/>
      <c r="I82" s="173" t="str">
        <f t="shared" si="408"/>
        <v/>
      </c>
      <c r="J82" s="3"/>
      <c r="K82" s="173" t="str">
        <f t="shared" ref="K82" si="620">IF(J82="Very Good",1,IF(J82="Good",2,IF(J82="Fair",3,IF(J82="Poor",4,IF(J82="Very Poor",5,"")))))</f>
        <v/>
      </c>
      <c r="L82" s="3"/>
      <c r="M82" s="173" t="str">
        <f t="shared" ref="M82" si="621">IF(L82="Very Good",1,IF(L82="Good",2,IF(L82="Fair",3,IF(L82="Poor",4,IF(L82="Very Poor",5,"")))))</f>
        <v/>
      </c>
      <c r="N82" s="3"/>
      <c r="O82" s="173" t="str">
        <f t="shared" ref="O82" si="622">IF(N82="Very Good",1,IF(N82="Good",2,IF(N82="Fair",3,IF(N82="Poor",4,IF(N82="Very Poor",5,"")))))</f>
        <v/>
      </c>
      <c r="P82" s="3"/>
      <c r="Q82" s="173" t="str">
        <f t="shared" ref="Q82" si="623">IF(P82="Very Good",1,IF(P82="Good",2,IF(P82="Fair",3,IF(P82="Poor",4,IF(P82="Very Poor",5,"")))))</f>
        <v/>
      </c>
      <c r="R82" s="3"/>
      <c r="S82" s="173" t="str">
        <f t="shared" ref="S82" si="624">IF(R82="Very Good",1,IF(R82="Good",2,IF(R82="Fair",3,IF(R82="Poor",4,IF(R82="Very Poor",5,"")))))</f>
        <v/>
      </c>
      <c r="T82" s="3"/>
      <c r="U82" s="173" t="str">
        <f t="shared" ref="U82" si="625">IF(T82="Very Good",1,IF(T82="Good",2,IF(T82="Fair",3,IF(T82="Poor",4,IF(T82="Very Poor",5,"")))))</f>
        <v/>
      </c>
      <c r="V82" s="3"/>
      <c r="W82" s="173" t="str">
        <f t="shared" ref="W82" si="626">IF(V82="Very Good",1,IF(V82="Good",2,IF(V82="Fair",3,IF(V82="Poor",4,IF(V82="Very Poor",5,"")))))</f>
        <v/>
      </c>
      <c r="X82" s="3"/>
      <c r="Y82" s="173" t="str">
        <f t="shared" ref="Y82" si="627">IF(X82="Very Good",1,IF(X82="Good",2,IF(X82="Fair",3,IF(X82="Poor",4,IF(X82="Very Poor",5,"")))))</f>
        <v/>
      </c>
      <c r="Z82" s="3"/>
      <c r="AA82" s="173" t="str">
        <f t="shared" ref="AA82" si="628">IF(Z82="Very Good",1,IF(Z82="Good",2,IF(Z82="Fair",3,IF(Z82="Poor",4,IF(Z82="Very Poor",5,"")))))</f>
        <v/>
      </c>
      <c r="AB82" s="3"/>
      <c r="AC82" s="173" t="str">
        <f t="shared" ref="AC82" si="629">IF(AB82="Very Good",1,IF(AB82="Good",2,IF(AB82="Fair",3,IF(AB82="Poor",4,IF(AB82="Very Poor",5,"")))))</f>
        <v/>
      </c>
      <c r="AD82" s="174" t="str">
        <f t="shared" si="419"/>
        <v/>
      </c>
    </row>
    <row r="83" spans="1:36" ht="15" customHeight="1">
      <c r="A83" s="374"/>
      <c r="B83" s="381"/>
      <c r="C83" s="384"/>
      <c r="D83" s="238" t="s">
        <v>326</v>
      </c>
      <c r="E83" s="38"/>
      <c r="F83" s="3"/>
      <c r="G83" s="173" t="str">
        <f t="shared" si="408"/>
        <v/>
      </c>
      <c r="H83" s="3"/>
      <c r="I83" s="173" t="str">
        <f t="shared" si="408"/>
        <v/>
      </c>
      <c r="J83" s="3"/>
      <c r="K83" s="173" t="str">
        <f t="shared" ref="K83" si="630">IF(J83="Very Good",1,IF(J83="Good",2,IF(J83="Fair",3,IF(J83="Poor",4,IF(J83="Very Poor",5,"")))))</f>
        <v/>
      </c>
      <c r="L83" s="3"/>
      <c r="M83" s="173" t="str">
        <f t="shared" ref="M83" si="631">IF(L83="Very Good",1,IF(L83="Good",2,IF(L83="Fair",3,IF(L83="Poor",4,IF(L83="Very Poor",5,"")))))</f>
        <v/>
      </c>
      <c r="N83" s="3"/>
      <c r="O83" s="173" t="str">
        <f t="shared" ref="O83" si="632">IF(N83="Very Good",1,IF(N83="Good",2,IF(N83="Fair",3,IF(N83="Poor",4,IF(N83="Very Poor",5,"")))))</f>
        <v/>
      </c>
      <c r="P83" s="3"/>
      <c r="Q83" s="173" t="str">
        <f t="shared" ref="Q83" si="633">IF(P83="Very Good",1,IF(P83="Good",2,IF(P83="Fair",3,IF(P83="Poor",4,IF(P83="Very Poor",5,"")))))</f>
        <v/>
      </c>
      <c r="R83" s="3"/>
      <c r="S83" s="173" t="str">
        <f t="shared" ref="S83" si="634">IF(R83="Very Good",1,IF(R83="Good",2,IF(R83="Fair",3,IF(R83="Poor",4,IF(R83="Very Poor",5,"")))))</f>
        <v/>
      </c>
      <c r="T83" s="3"/>
      <c r="U83" s="173" t="str">
        <f t="shared" ref="U83" si="635">IF(T83="Very Good",1,IF(T83="Good",2,IF(T83="Fair",3,IF(T83="Poor",4,IF(T83="Very Poor",5,"")))))</f>
        <v/>
      </c>
      <c r="V83" s="3"/>
      <c r="W83" s="173" t="str">
        <f t="shared" ref="W83" si="636">IF(V83="Very Good",1,IF(V83="Good",2,IF(V83="Fair",3,IF(V83="Poor",4,IF(V83="Very Poor",5,"")))))</f>
        <v/>
      </c>
      <c r="X83" s="3"/>
      <c r="Y83" s="173" t="str">
        <f t="shared" ref="Y83" si="637">IF(X83="Very Good",1,IF(X83="Good",2,IF(X83="Fair",3,IF(X83="Poor",4,IF(X83="Very Poor",5,"")))))</f>
        <v/>
      </c>
      <c r="Z83" s="3"/>
      <c r="AA83" s="173" t="str">
        <f t="shared" ref="AA83" si="638">IF(Z83="Very Good",1,IF(Z83="Good",2,IF(Z83="Fair",3,IF(Z83="Poor",4,IF(Z83="Very Poor",5,"")))))</f>
        <v/>
      </c>
      <c r="AB83" s="3"/>
      <c r="AC83" s="173" t="str">
        <f t="shared" ref="AC83" si="639">IF(AB83="Very Good",1,IF(AB83="Good",2,IF(AB83="Fair",3,IF(AB83="Poor",4,IF(AB83="Very Poor",5,"")))))</f>
        <v/>
      </c>
      <c r="AD83" s="174" t="str">
        <f t="shared" si="419"/>
        <v/>
      </c>
    </row>
    <row r="84" spans="1:36" ht="20.25" customHeight="1">
      <c r="A84" s="374"/>
      <c r="B84" s="381"/>
      <c r="C84" s="384"/>
      <c r="D84" s="239" t="s">
        <v>327</v>
      </c>
      <c r="E84" s="38"/>
      <c r="F84" s="3"/>
      <c r="G84" s="173" t="str">
        <f t="shared" si="408"/>
        <v/>
      </c>
      <c r="H84" s="3"/>
      <c r="I84" s="173" t="str">
        <f t="shared" si="408"/>
        <v/>
      </c>
      <c r="J84" s="3"/>
      <c r="K84" s="173" t="str">
        <f t="shared" ref="K84" si="640">IF(J84="Very Good",1,IF(J84="Good",2,IF(J84="Fair",3,IF(J84="Poor",4,IF(J84="Very Poor",5,"")))))</f>
        <v/>
      </c>
      <c r="L84" s="3"/>
      <c r="M84" s="173" t="str">
        <f t="shared" ref="M84" si="641">IF(L84="Very Good",1,IF(L84="Good",2,IF(L84="Fair",3,IF(L84="Poor",4,IF(L84="Very Poor",5,"")))))</f>
        <v/>
      </c>
      <c r="N84" s="3"/>
      <c r="O84" s="173" t="str">
        <f t="shared" ref="O84" si="642">IF(N84="Very Good",1,IF(N84="Good",2,IF(N84="Fair",3,IF(N84="Poor",4,IF(N84="Very Poor",5,"")))))</f>
        <v/>
      </c>
      <c r="P84" s="3"/>
      <c r="Q84" s="173" t="str">
        <f t="shared" ref="Q84" si="643">IF(P84="Very Good",1,IF(P84="Good",2,IF(P84="Fair",3,IF(P84="Poor",4,IF(P84="Very Poor",5,"")))))</f>
        <v/>
      </c>
      <c r="R84" s="3"/>
      <c r="S84" s="173" t="str">
        <f t="shared" ref="S84" si="644">IF(R84="Very Good",1,IF(R84="Good",2,IF(R84="Fair",3,IF(R84="Poor",4,IF(R84="Very Poor",5,"")))))</f>
        <v/>
      </c>
      <c r="T84" s="3"/>
      <c r="U84" s="173" t="str">
        <f t="shared" ref="U84" si="645">IF(T84="Very Good",1,IF(T84="Good",2,IF(T84="Fair",3,IF(T84="Poor",4,IF(T84="Very Poor",5,"")))))</f>
        <v/>
      </c>
      <c r="V84" s="3"/>
      <c r="W84" s="173" t="str">
        <f t="shared" ref="W84" si="646">IF(V84="Very Good",1,IF(V84="Good",2,IF(V84="Fair",3,IF(V84="Poor",4,IF(V84="Very Poor",5,"")))))</f>
        <v/>
      </c>
      <c r="X84" s="3"/>
      <c r="Y84" s="173" t="str">
        <f t="shared" ref="Y84" si="647">IF(X84="Very Good",1,IF(X84="Good",2,IF(X84="Fair",3,IF(X84="Poor",4,IF(X84="Very Poor",5,"")))))</f>
        <v/>
      </c>
      <c r="Z84" s="3"/>
      <c r="AA84" s="173" t="str">
        <f t="shared" ref="AA84" si="648">IF(Z84="Very Good",1,IF(Z84="Good",2,IF(Z84="Fair",3,IF(Z84="Poor",4,IF(Z84="Very Poor",5,"")))))</f>
        <v/>
      </c>
      <c r="AB84" s="3"/>
      <c r="AC84" s="173" t="str">
        <f t="shared" ref="AC84" si="649">IF(AB84="Very Good",1,IF(AB84="Good",2,IF(AB84="Fair",3,IF(AB84="Poor",4,IF(AB84="Very Poor",5,"")))))</f>
        <v/>
      </c>
      <c r="AD84" s="174" t="str">
        <f t="shared" si="419"/>
        <v/>
      </c>
    </row>
    <row r="85" spans="1:36" ht="20.25" customHeight="1">
      <c r="A85" s="374"/>
      <c r="B85" s="381"/>
      <c r="C85" s="384"/>
      <c r="D85" s="239" t="s">
        <v>328</v>
      </c>
      <c r="E85" s="38"/>
      <c r="F85" s="3"/>
      <c r="G85" s="173" t="str">
        <f t="shared" si="408"/>
        <v/>
      </c>
      <c r="H85" s="3"/>
      <c r="I85" s="173" t="str">
        <f t="shared" si="408"/>
        <v/>
      </c>
      <c r="J85" s="3"/>
      <c r="K85" s="173" t="str">
        <f t="shared" ref="K85" si="650">IF(J85="Very Good",1,IF(J85="Good",2,IF(J85="Fair",3,IF(J85="Poor",4,IF(J85="Very Poor",5,"")))))</f>
        <v/>
      </c>
      <c r="L85" s="3"/>
      <c r="M85" s="173" t="str">
        <f t="shared" ref="M85" si="651">IF(L85="Very Good",1,IF(L85="Good",2,IF(L85="Fair",3,IF(L85="Poor",4,IF(L85="Very Poor",5,"")))))</f>
        <v/>
      </c>
      <c r="N85" s="3"/>
      <c r="O85" s="173" t="str">
        <f t="shared" ref="O85" si="652">IF(N85="Very Good",1,IF(N85="Good",2,IF(N85="Fair",3,IF(N85="Poor",4,IF(N85="Very Poor",5,"")))))</f>
        <v/>
      </c>
      <c r="P85" s="3"/>
      <c r="Q85" s="173" t="str">
        <f t="shared" ref="Q85" si="653">IF(P85="Very Good",1,IF(P85="Good",2,IF(P85="Fair",3,IF(P85="Poor",4,IF(P85="Very Poor",5,"")))))</f>
        <v/>
      </c>
      <c r="R85" s="3"/>
      <c r="S85" s="173" t="str">
        <f t="shared" ref="S85" si="654">IF(R85="Very Good",1,IF(R85="Good",2,IF(R85="Fair",3,IF(R85="Poor",4,IF(R85="Very Poor",5,"")))))</f>
        <v/>
      </c>
      <c r="T85" s="3"/>
      <c r="U85" s="173" t="str">
        <f t="shared" ref="U85" si="655">IF(T85="Very Good",1,IF(T85="Good",2,IF(T85="Fair",3,IF(T85="Poor",4,IF(T85="Very Poor",5,"")))))</f>
        <v/>
      </c>
      <c r="V85" s="3"/>
      <c r="W85" s="173" t="str">
        <f t="shared" ref="W85" si="656">IF(V85="Very Good",1,IF(V85="Good",2,IF(V85="Fair",3,IF(V85="Poor",4,IF(V85="Very Poor",5,"")))))</f>
        <v/>
      </c>
      <c r="X85" s="3"/>
      <c r="Y85" s="173" t="str">
        <f t="shared" ref="Y85" si="657">IF(X85="Very Good",1,IF(X85="Good",2,IF(X85="Fair",3,IF(X85="Poor",4,IF(X85="Very Poor",5,"")))))</f>
        <v/>
      </c>
      <c r="Z85" s="3"/>
      <c r="AA85" s="173" t="str">
        <f t="shared" ref="AA85" si="658">IF(Z85="Very Good",1,IF(Z85="Good",2,IF(Z85="Fair",3,IF(Z85="Poor",4,IF(Z85="Very Poor",5,"")))))</f>
        <v/>
      </c>
      <c r="AB85" s="3"/>
      <c r="AC85" s="173" t="str">
        <f t="shared" ref="AC85" si="659">IF(AB85="Very Good",1,IF(AB85="Good",2,IF(AB85="Fair",3,IF(AB85="Poor",4,IF(AB85="Very Poor",5,"")))))</f>
        <v/>
      </c>
      <c r="AD85" s="174" t="str">
        <f t="shared" si="419"/>
        <v/>
      </c>
    </row>
    <row r="86" spans="1:36" ht="20.25" customHeight="1">
      <c r="A86" s="374"/>
      <c r="B86" s="381"/>
      <c r="C86" s="384"/>
      <c r="D86" s="238" t="s">
        <v>329</v>
      </c>
      <c r="E86" s="38"/>
      <c r="F86" s="3"/>
      <c r="G86" s="173" t="str">
        <f t="shared" si="408"/>
        <v/>
      </c>
      <c r="H86" s="3"/>
      <c r="I86" s="173" t="str">
        <f t="shared" si="408"/>
        <v/>
      </c>
      <c r="J86" s="3"/>
      <c r="K86" s="173" t="str">
        <f t="shared" ref="K86" si="660">IF(J86="Very Good",1,IF(J86="Good",2,IF(J86="Fair",3,IF(J86="Poor",4,IF(J86="Very Poor",5,"")))))</f>
        <v/>
      </c>
      <c r="L86" s="3"/>
      <c r="M86" s="173" t="str">
        <f t="shared" ref="M86" si="661">IF(L86="Very Good",1,IF(L86="Good",2,IF(L86="Fair",3,IF(L86="Poor",4,IF(L86="Very Poor",5,"")))))</f>
        <v/>
      </c>
      <c r="N86" s="3"/>
      <c r="O86" s="173" t="str">
        <f t="shared" ref="O86" si="662">IF(N86="Very Good",1,IF(N86="Good",2,IF(N86="Fair",3,IF(N86="Poor",4,IF(N86="Very Poor",5,"")))))</f>
        <v/>
      </c>
      <c r="P86" s="3"/>
      <c r="Q86" s="173" t="str">
        <f t="shared" ref="Q86" si="663">IF(P86="Very Good",1,IF(P86="Good",2,IF(P86="Fair",3,IF(P86="Poor",4,IF(P86="Very Poor",5,"")))))</f>
        <v/>
      </c>
      <c r="R86" s="3"/>
      <c r="S86" s="173" t="str">
        <f t="shared" ref="S86" si="664">IF(R86="Very Good",1,IF(R86="Good",2,IF(R86="Fair",3,IF(R86="Poor",4,IF(R86="Very Poor",5,"")))))</f>
        <v/>
      </c>
      <c r="T86" s="3"/>
      <c r="U86" s="173" t="str">
        <f t="shared" ref="U86" si="665">IF(T86="Very Good",1,IF(T86="Good",2,IF(T86="Fair",3,IF(T86="Poor",4,IF(T86="Very Poor",5,"")))))</f>
        <v/>
      </c>
      <c r="V86" s="3"/>
      <c r="W86" s="173" t="str">
        <f t="shared" ref="W86" si="666">IF(V86="Very Good",1,IF(V86="Good",2,IF(V86="Fair",3,IF(V86="Poor",4,IF(V86="Very Poor",5,"")))))</f>
        <v/>
      </c>
      <c r="X86" s="3"/>
      <c r="Y86" s="173" t="str">
        <f t="shared" ref="Y86" si="667">IF(X86="Very Good",1,IF(X86="Good",2,IF(X86="Fair",3,IF(X86="Poor",4,IF(X86="Very Poor",5,"")))))</f>
        <v/>
      </c>
      <c r="Z86" s="3"/>
      <c r="AA86" s="173" t="str">
        <f t="shared" ref="AA86" si="668">IF(Z86="Very Good",1,IF(Z86="Good",2,IF(Z86="Fair",3,IF(Z86="Poor",4,IF(Z86="Very Poor",5,"")))))</f>
        <v/>
      </c>
      <c r="AB86" s="3"/>
      <c r="AC86" s="173" t="str">
        <f t="shared" ref="AC86" si="669">IF(AB86="Very Good",1,IF(AB86="Good",2,IF(AB86="Fair",3,IF(AB86="Poor",4,IF(AB86="Very Poor",5,"")))))</f>
        <v/>
      </c>
      <c r="AD86" s="174" t="str">
        <f t="shared" si="419"/>
        <v/>
      </c>
    </row>
    <row r="87" spans="1:36" ht="30.95" customHeight="1">
      <c r="A87" s="374"/>
      <c r="B87" s="381"/>
      <c r="C87" s="384"/>
      <c r="D87" s="201" t="s">
        <v>330</v>
      </c>
      <c r="E87" s="38"/>
      <c r="F87" s="3"/>
      <c r="G87" s="173" t="str">
        <f t="shared" si="408"/>
        <v/>
      </c>
      <c r="H87" s="3"/>
      <c r="I87" s="173" t="str">
        <f t="shared" si="408"/>
        <v/>
      </c>
      <c r="J87" s="3"/>
      <c r="K87" s="173" t="str">
        <f t="shared" ref="K87" si="670">IF(J87="Very Good",1,IF(J87="Good",2,IF(J87="Fair",3,IF(J87="Poor",4,IF(J87="Very Poor",5,"")))))</f>
        <v/>
      </c>
      <c r="L87" s="3"/>
      <c r="M87" s="173" t="str">
        <f t="shared" ref="M87" si="671">IF(L87="Very Good",1,IF(L87="Good",2,IF(L87="Fair",3,IF(L87="Poor",4,IF(L87="Very Poor",5,"")))))</f>
        <v/>
      </c>
      <c r="N87" s="3"/>
      <c r="O87" s="173" t="str">
        <f t="shared" ref="O87" si="672">IF(N87="Very Good",1,IF(N87="Good",2,IF(N87="Fair",3,IF(N87="Poor",4,IF(N87="Very Poor",5,"")))))</f>
        <v/>
      </c>
      <c r="P87" s="3"/>
      <c r="Q87" s="173" t="str">
        <f t="shared" ref="Q87" si="673">IF(P87="Very Good",1,IF(P87="Good",2,IF(P87="Fair",3,IF(P87="Poor",4,IF(P87="Very Poor",5,"")))))</f>
        <v/>
      </c>
      <c r="R87" s="3"/>
      <c r="S87" s="173" t="str">
        <f t="shared" ref="S87" si="674">IF(R87="Very Good",1,IF(R87="Good",2,IF(R87="Fair",3,IF(R87="Poor",4,IF(R87="Very Poor",5,"")))))</f>
        <v/>
      </c>
      <c r="T87" s="3"/>
      <c r="U87" s="173" t="str">
        <f t="shared" ref="U87" si="675">IF(T87="Very Good",1,IF(T87="Good",2,IF(T87="Fair",3,IF(T87="Poor",4,IF(T87="Very Poor",5,"")))))</f>
        <v/>
      </c>
      <c r="V87" s="3"/>
      <c r="W87" s="173" t="str">
        <f t="shared" ref="W87" si="676">IF(V87="Very Good",1,IF(V87="Good",2,IF(V87="Fair",3,IF(V87="Poor",4,IF(V87="Very Poor",5,"")))))</f>
        <v/>
      </c>
      <c r="X87" s="3"/>
      <c r="Y87" s="173" t="str">
        <f t="shared" ref="Y87" si="677">IF(X87="Very Good",1,IF(X87="Good",2,IF(X87="Fair",3,IF(X87="Poor",4,IF(X87="Very Poor",5,"")))))</f>
        <v/>
      </c>
      <c r="Z87" s="3"/>
      <c r="AA87" s="173" t="str">
        <f t="shared" ref="AA87" si="678">IF(Z87="Very Good",1,IF(Z87="Good",2,IF(Z87="Fair",3,IF(Z87="Poor",4,IF(Z87="Very Poor",5,"")))))</f>
        <v/>
      </c>
      <c r="AB87" s="3"/>
      <c r="AC87" s="173" t="str">
        <f t="shared" ref="AC87" si="679">IF(AB87="Very Good",1,IF(AB87="Good",2,IF(AB87="Fair",3,IF(AB87="Poor",4,IF(AB87="Very Poor",5,"")))))</f>
        <v/>
      </c>
      <c r="AD87" s="174" t="str">
        <f t="shared" si="419"/>
        <v/>
      </c>
    </row>
    <row r="88" spans="1:36" ht="15" customHeight="1">
      <c r="A88" s="374"/>
      <c r="B88" s="381"/>
      <c r="C88" s="384"/>
      <c r="D88" s="241" t="s">
        <v>300</v>
      </c>
      <c r="E88" s="38"/>
      <c r="F88" s="3"/>
      <c r="G88" s="173" t="str">
        <f t="shared" si="408"/>
        <v/>
      </c>
      <c r="H88" s="3"/>
      <c r="I88" s="173" t="str">
        <f t="shared" si="408"/>
        <v/>
      </c>
      <c r="J88" s="3"/>
      <c r="K88" s="173" t="str">
        <f t="shared" ref="K88" si="680">IF(J88="Very Good",1,IF(J88="Good",2,IF(J88="Fair",3,IF(J88="Poor",4,IF(J88="Very Poor",5,"")))))</f>
        <v/>
      </c>
      <c r="L88" s="3"/>
      <c r="M88" s="173" t="str">
        <f t="shared" ref="M88" si="681">IF(L88="Very Good",1,IF(L88="Good",2,IF(L88="Fair",3,IF(L88="Poor",4,IF(L88="Very Poor",5,"")))))</f>
        <v/>
      </c>
      <c r="N88" s="3"/>
      <c r="O88" s="173" t="str">
        <f t="shared" ref="O88" si="682">IF(N88="Very Good",1,IF(N88="Good",2,IF(N88="Fair",3,IF(N88="Poor",4,IF(N88="Very Poor",5,"")))))</f>
        <v/>
      </c>
      <c r="P88" s="3"/>
      <c r="Q88" s="173" t="str">
        <f t="shared" ref="Q88" si="683">IF(P88="Very Good",1,IF(P88="Good",2,IF(P88="Fair",3,IF(P88="Poor",4,IF(P88="Very Poor",5,"")))))</f>
        <v/>
      </c>
      <c r="R88" s="3"/>
      <c r="S88" s="173" t="str">
        <f t="shared" ref="S88" si="684">IF(R88="Very Good",1,IF(R88="Good",2,IF(R88="Fair",3,IF(R88="Poor",4,IF(R88="Very Poor",5,"")))))</f>
        <v/>
      </c>
      <c r="T88" s="3"/>
      <c r="U88" s="173" t="str">
        <f t="shared" ref="U88" si="685">IF(T88="Very Good",1,IF(T88="Good",2,IF(T88="Fair",3,IF(T88="Poor",4,IF(T88="Very Poor",5,"")))))</f>
        <v/>
      </c>
      <c r="V88" s="3"/>
      <c r="W88" s="173" t="str">
        <f t="shared" ref="W88" si="686">IF(V88="Very Good",1,IF(V88="Good",2,IF(V88="Fair",3,IF(V88="Poor",4,IF(V88="Very Poor",5,"")))))</f>
        <v/>
      </c>
      <c r="X88" s="3"/>
      <c r="Y88" s="173" t="str">
        <f t="shared" ref="Y88" si="687">IF(X88="Very Good",1,IF(X88="Good",2,IF(X88="Fair",3,IF(X88="Poor",4,IF(X88="Very Poor",5,"")))))</f>
        <v/>
      </c>
      <c r="Z88" s="3"/>
      <c r="AA88" s="173" t="str">
        <f t="shared" ref="AA88" si="688">IF(Z88="Very Good",1,IF(Z88="Good",2,IF(Z88="Fair",3,IF(Z88="Poor",4,IF(Z88="Very Poor",5,"")))))</f>
        <v/>
      </c>
      <c r="AB88" s="3"/>
      <c r="AC88" s="173" t="str">
        <f t="shared" ref="AC88" si="689">IF(AB88="Very Good",1,IF(AB88="Good",2,IF(AB88="Fair",3,IF(AB88="Poor",4,IF(AB88="Very Poor",5,"")))))</f>
        <v/>
      </c>
      <c r="AD88" s="174" t="str">
        <f t="shared" si="419"/>
        <v/>
      </c>
    </row>
    <row r="89" spans="1:36" ht="15" customHeight="1">
      <c r="A89" s="374"/>
      <c r="B89" s="381"/>
      <c r="C89" s="384"/>
      <c r="D89" s="241" t="s">
        <v>300</v>
      </c>
      <c r="E89" s="38"/>
      <c r="F89" s="3"/>
      <c r="G89" s="173" t="str">
        <f t="shared" si="408"/>
        <v/>
      </c>
      <c r="H89" s="3"/>
      <c r="I89" s="173" t="str">
        <f t="shared" si="408"/>
        <v/>
      </c>
      <c r="J89" s="3"/>
      <c r="K89" s="173" t="str">
        <f t="shared" ref="K89" si="690">IF(J89="Very Good",1,IF(J89="Good",2,IF(J89="Fair",3,IF(J89="Poor",4,IF(J89="Very Poor",5,"")))))</f>
        <v/>
      </c>
      <c r="L89" s="3"/>
      <c r="M89" s="173" t="str">
        <f t="shared" ref="M89" si="691">IF(L89="Very Good",1,IF(L89="Good",2,IF(L89="Fair",3,IF(L89="Poor",4,IF(L89="Very Poor",5,"")))))</f>
        <v/>
      </c>
      <c r="N89" s="3"/>
      <c r="O89" s="173" t="str">
        <f t="shared" ref="O89" si="692">IF(N89="Very Good",1,IF(N89="Good",2,IF(N89="Fair",3,IF(N89="Poor",4,IF(N89="Very Poor",5,"")))))</f>
        <v/>
      </c>
      <c r="P89" s="3"/>
      <c r="Q89" s="173" t="str">
        <f t="shared" ref="Q89" si="693">IF(P89="Very Good",1,IF(P89="Good",2,IF(P89="Fair",3,IF(P89="Poor",4,IF(P89="Very Poor",5,"")))))</f>
        <v/>
      </c>
      <c r="R89" s="3"/>
      <c r="S89" s="173" t="str">
        <f t="shared" ref="S89" si="694">IF(R89="Very Good",1,IF(R89="Good",2,IF(R89="Fair",3,IF(R89="Poor",4,IF(R89="Very Poor",5,"")))))</f>
        <v/>
      </c>
      <c r="T89" s="3"/>
      <c r="U89" s="173" t="str">
        <f t="shared" ref="U89" si="695">IF(T89="Very Good",1,IF(T89="Good",2,IF(T89="Fair",3,IF(T89="Poor",4,IF(T89="Very Poor",5,"")))))</f>
        <v/>
      </c>
      <c r="V89" s="3"/>
      <c r="W89" s="173" t="str">
        <f t="shared" ref="W89" si="696">IF(V89="Very Good",1,IF(V89="Good",2,IF(V89="Fair",3,IF(V89="Poor",4,IF(V89="Very Poor",5,"")))))</f>
        <v/>
      </c>
      <c r="X89" s="3"/>
      <c r="Y89" s="173" t="str">
        <f t="shared" ref="Y89" si="697">IF(X89="Very Good",1,IF(X89="Good",2,IF(X89="Fair",3,IF(X89="Poor",4,IF(X89="Very Poor",5,"")))))</f>
        <v/>
      </c>
      <c r="Z89" s="3"/>
      <c r="AA89" s="173" t="str">
        <f t="shared" ref="AA89" si="698">IF(Z89="Very Good",1,IF(Z89="Good",2,IF(Z89="Fair",3,IF(Z89="Poor",4,IF(Z89="Very Poor",5,"")))))</f>
        <v/>
      </c>
      <c r="AB89" s="3"/>
      <c r="AC89" s="173" t="str">
        <f t="shared" ref="AC89" si="699">IF(AB89="Very Good",1,IF(AB89="Good",2,IF(AB89="Fair",3,IF(AB89="Poor",4,IF(AB89="Very Poor",5,"")))))</f>
        <v/>
      </c>
      <c r="AD89" s="174" t="str">
        <f t="shared" si="419"/>
        <v/>
      </c>
    </row>
    <row r="90" spans="1:36" ht="15" customHeight="1" thickBot="1">
      <c r="A90" s="374"/>
      <c r="B90" s="381"/>
      <c r="C90" s="384"/>
      <c r="D90" s="229" t="s">
        <v>300</v>
      </c>
      <c r="E90" s="38"/>
      <c r="F90" s="3"/>
      <c r="G90" s="173" t="str">
        <f t="shared" si="408"/>
        <v/>
      </c>
      <c r="H90" s="3"/>
      <c r="I90" s="173" t="str">
        <f t="shared" si="408"/>
        <v/>
      </c>
      <c r="J90" s="3"/>
      <c r="K90" s="173" t="str">
        <f t="shared" ref="K90" si="700">IF(J90="Very Good",1,IF(J90="Good",2,IF(J90="Fair",3,IF(J90="Poor",4,IF(J90="Very Poor",5,"")))))</f>
        <v/>
      </c>
      <c r="L90" s="3"/>
      <c r="M90" s="173" t="str">
        <f t="shared" ref="M90" si="701">IF(L90="Very Good",1,IF(L90="Good",2,IF(L90="Fair",3,IF(L90="Poor",4,IF(L90="Very Poor",5,"")))))</f>
        <v/>
      </c>
      <c r="N90" s="3"/>
      <c r="O90" s="173" t="str">
        <f t="shared" ref="O90" si="702">IF(N90="Very Good",1,IF(N90="Good",2,IF(N90="Fair",3,IF(N90="Poor",4,IF(N90="Very Poor",5,"")))))</f>
        <v/>
      </c>
      <c r="P90" s="3"/>
      <c r="Q90" s="173" t="str">
        <f t="shared" ref="Q90" si="703">IF(P90="Very Good",1,IF(P90="Good",2,IF(P90="Fair",3,IF(P90="Poor",4,IF(P90="Very Poor",5,"")))))</f>
        <v/>
      </c>
      <c r="R90" s="3"/>
      <c r="S90" s="173" t="str">
        <f t="shared" ref="S90" si="704">IF(R90="Very Good",1,IF(R90="Good",2,IF(R90="Fair",3,IF(R90="Poor",4,IF(R90="Very Poor",5,"")))))</f>
        <v/>
      </c>
      <c r="T90" s="3"/>
      <c r="U90" s="173" t="str">
        <f t="shared" ref="U90" si="705">IF(T90="Very Good",1,IF(T90="Good",2,IF(T90="Fair",3,IF(T90="Poor",4,IF(T90="Very Poor",5,"")))))</f>
        <v/>
      </c>
      <c r="V90" s="3"/>
      <c r="W90" s="173" t="str">
        <f t="shared" ref="W90" si="706">IF(V90="Very Good",1,IF(V90="Good",2,IF(V90="Fair",3,IF(V90="Poor",4,IF(V90="Very Poor",5,"")))))</f>
        <v/>
      </c>
      <c r="X90" s="3"/>
      <c r="Y90" s="173" t="str">
        <f t="shared" ref="Y90" si="707">IF(X90="Very Good",1,IF(X90="Good",2,IF(X90="Fair",3,IF(X90="Poor",4,IF(X90="Very Poor",5,"")))))</f>
        <v/>
      </c>
      <c r="Z90" s="3"/>
      <c r="AA90" s="173" t="str">
        <f t="shared" ref="AA90" si="708">IF(Z90="Very Good",1,IF(Z90="Good",2,IF(Z90="Fair",3,IF(Z90="Poor",4,IF(Z90="Very Poor",5,"")))))</f>
        <v/>
      </c>
      <c r="AB90" s="3"/>
      <c r="AC90" s="173" t="str">
        <f t="shared" ref="AC90" si="709">IF(AB90="Very Good",1,IF(AB90="Good",2,IF(AB90="Fair",3,IF(AB90="Poor",4,IF(AB90="Very Poor",5,"")))))</f>
        <v/>
      </c>
      <c r="AD90" s="174" t="str">
        <f t="shared" si="419"/>
        <v/>
      </c>
    </row>
    <row r="91" spans="1:36" ht="15" customHeight="1" thickBot="1">
      <c r="A91" s="374"/>
      <c r="B91" s="382"/>
      <c r="C91" s="385"/>
      <c r="D91" s="240" t="s">
        <v>331</v>
      </c>
      <c r="E91" s="177">
        <f>SUM($E60:$E90)-SUMIF($AD60:$AD90,"",$E60:$E90)</f>
        <v>0</v>
      </c>
      <c r="F91" s="178" t="str">
        <f>IF(G91=1,"Very Good",IF(G91=2,"Good",IF(G91=3,"Fair",IF(G91=4,"Poor",IF(G91=5,"Very Poor","")))))</f>
        <v/>
      </c>
      <c r="G91" s="178" t="str">
        <f>IFERROR(ROUND(IF($E91=0,AVERAGE(G60:G90),(SUMPRODUCT(G60:G90,$E60:$E90)/SUMIFS($E60:$E90,G60:G90,"&gt;0"))),0),"")</f>
        <v/>
      </c>
      <c r="H91" s="178" t="str">
        <f>IF(I91=1,"Very Good",IF(I91=2,"Good",IF(I91=3,"Fair",IF(I91=4,"Poor",IF(I91=5,"Very Poor","")))))</f>
        <v/>
      </c>
      <c r="I91" s="178" t="str">
        <f>IFERROR(ROUND(IF($E91=0,AVERAGE(I60:I90),(SUMPRODUCT(I60:I90,$E60:$E90)/SUMIFS($E60:$E90,I60:I90,"&gt;0"))),0),"")</f>
        <v/>
      </c>
      <c r="J91" s="178" t="str">
        <f t="shared" ref="J91" si="710">IF(K91=1,"Very Good",IF(K91=2,"Good",IF(K91=3,"Fair",IF(K91=4,"Poor",IF(K91=5,"Very Poor","")))))</f>
        <v/>
      </c>
      <c r="K91" s="178" t="str">
        <f t="shared" ref="K91" si="711">IFERROR(ROUND(IF($E91=0,AVERAGE(K60:K90),(SUMPRODUCT(K60:K90,$E60:$E90)/SUMIFS($E60:$E90,K60:K90,"&gt;0"))),0),"")</f>
        <v/>
      </c>
      <c r="L91" s="178" t="str">
        <f t="shared" ref="L91" si="712">IF(M91=1,"Very Good",IF(M91=2,"Good",IF(M91=3,"Fair",IF(M91=4,"Poor",IF(M91=5,"Very Poor","")))))</f>
        <v/>
      </c>
      <c r="M91" s="178" t="str">
        <f t="shared" ref="M91" si="713">IFERROR(ROUND(IF($E91=0,AVERAGE(M60:M90),(SUMPRODUCT(M60:M90,$E60:$E90)/SUMIFS($E60:$E90,M60:M90,"&gt;0"))),0),"")</f>
        <v/>
      </c>
      <c r="N91" s="178" t="str">
        <f t="shared" ref="N91" si="714">IF(O91=1,"Very Good",IF(O91=2,"Good",IF(O91=3,"Fair",IF(O91=4,"Poor",IF(O91=5,"Very Poor","")))))</f>
        <v/>
      </c>
      <c r="O91" s="178" t="str">
        <f t="shared" ref="O91" si="715">IFERROR(ROUND(IF($E91=0,AVERAGE(O60:O90),(SUMPRODUCT(O60:O90,$E60:$E90)/SUMIFS($E60:$E90,O60:O90,"&gt;0"))),0),"")</f>
        <v/>
      </c>
      <c r="P91" s="178" t="str">
        <f t="shared" ref="P91" si="716">IF(Q91=1,"Very Good",IF(Q91=2,"Good",IF(Q91=3,"Fair",IF(Q91=4,"Poor",IF(Q91=5,"Very Poor","")))))</f>
        <v/>
      </c>
      <c r="Q91" s="178" t="str">
        <f t="shared" ref="Q91" si="717">IFERROR(ROUND(IF($E91=0,AVERAGE(Q60:Q90),(SUMPRODUCT(Q60:Q90,$E60:$E90)/SUMIFS($E60:$E90,Q60:Q90,"&gt;0"))),0),"")</f>
        <v/>
      </c>
      <c r="R91" s="178" t="str">
        <f t="shared" ref="R91" si="718">IF(S91=1,"Very Good",IF(S91=2,"Good",IF(S91=3,"Fair",IF(S91=4,"Poor",IF(S91=5,"Very Poor","")))))</f>
        <v/>
      </c>
      <c r="S91" s="178" t="str">
        <f t="shared" ref="S91" si="719">IFERROR(ROUND(IF($E91=0,AVERAGE(S60:S90),(SUMPRODUCT(S60:S90,$E60:$E90)/SUMIFS($E60:$E90,S60:S90,"&gt;0"))),0),"")</f>
        <v/>
      </c>
      <c r="T91" s="178" t="str">
        <f t="shared" ref="T91" si="720">IF(U91=1,"Very Good",IF(U91=2,"Good",IF(U91=3,"Fair",IF(U91=4,"Poor",IF(U91=5,"Very Poor","")))))</f>
        <v/>
      </c>
      <c r="U91" s="178" t="str">
        <f t="shared" ref="U91" si="721">IFERROR(ROUND(IF($E91=0,AVERAGE(U60:U90),(SUMPRODUCT(U60:U90,$E60:$E90)/SUMIFS($E60:$E90,U60:U90,"&gt;0"))),0),"")</f>
        <v/>
      </c>
      <c r="V91" s="178" t="str">
        <f t="shared" ref="V91" si="722">IF(W91=1,"Very Good",IF(W91=2,"Good",IF(W91=3,"Fair",IF(W91=4,"Poor",IF(W91=5,"Very Poor","")))))</f>
        <v/>
      </c>
      <c r="W91" s="178" t="str">
        <f t="shared" ref="W91" si="723">IFERROR(ROUND(IF($E91=0,AVERAGE(W60:W90),(SUMPRODUCT(W60:W90,$E60:$E90)/SUMIFS($E60:$E90,W60:W90,"&gt;0"))),0),"")</f>
        <v/>
      </c>
      <c r="X91" s="178" t="str">
        <f t="shared" ref="X91" si="724">IF(Y91=1,"Very Good",IF(Y91=2,"Good",IF(Y91=3,"Fair",IF(Y91=4,"Poor",IF(Y91=5,"Very Poor","")))))</f>
        <v/>
      </c>
      <c r="Y91" s="178" t="str">
        <f t="shared" ref="Y91" si="725">IFERROR(ROUND(IF($E91=0,AVERAGE(Y60:Y90),(SUMPRODUCT(Y60:Y90,$E60:$E90)/SUMIFS($E60:$E90,Y60:Y90,"&gt;0"))),0),"")</f>
        <v/>
      </c>
      <c r="Z91" s="178" t="str">
        <f t="shared" ref="Z91" si="726">IF(AA91=1,"Very Good",IF(AA91=2,"Good",IF(AA91=3,"Fair",IF(AA91=4,"Poor",IF(AA91=5,"Very Poor","")))))</f>
        <v/>
      </c>
      <c r="AA91" s="178" t="str">
        <f t="shared" ref="AA91" si="727">IFERROR(ROUND(IF($E91=0,AVERAGE(AA60:AA90),(SUMPRODUCT(AA60:AA90,$E60:$E90)/SUMIFS($E60:$E90,AA60:AA90,"&gt;0"))),0),"")</f>
        <v/>
      </c>
      <c r="AB91" s="178" t="str">
        <f t="shared" ref="AB91" si="728">IF(AC91=1,"Very Good",IF(AC91=2,"Good",IF(AC91=3,"Fair",IF(AC91=4,"Poor",IF(AC91=5,"Very Poor","")))))</f>
        <v/>
      </c>
      <c r="AC91" s="178" t="str">
        <f t="shared" ref="AC91" si="729">IFERROR(ROUND(IF($E91=0,AVERAGE(AC60:AC90),(SUMPRODUCT(AC60:AC90,$E60:$E90)/SUMIFS($E60:$E90,AC60:AC90,"&gt;0"))),0),"")</f>
        <v/>
      </c>
      <c r="AD91" s="178" t="str">
        <f>IFERROR(IF(ROUND(AVERAGEIF(F91:AC91,"&gt;0",F91:AC91),0)=1,"Very Good",IF(ROUND(AVERAGEIF(F91:AC91,"&gt;0",F91:AC91),0)=2,"Good",IF(ROUND(AVERAGEIF(F91:AC91,"&gt;0",F91:AC91),0)=3,"Fair",IF(ROUND(AVERAGEIF(F91:AC91,"&gt;0",F91:AC91),0)=4,"Poor","Very Poor")))),"")</f>
        <v/>
      </c>
      <c r="AF91" s="136"/>
      <c r="AG91" s="136"/>
      <c r="AH91" s="136"/>
      <c r="AI91" s="136"/>
      <c r="AJ91" s="136"/>
    </row>
    <row r="92" spans="1:36" ht="35.25" customHeight="1">
      <c r="A92" s="374"/>
      <c r="B92" s="130"/>
      <c r="C92" s="386" t="s">
        <v>332</v>
      </c>
      <c r="D92" s="232" t="s">
        <v>333</v>
      </c>
      <c r="E92" s="38"/>
      <c r="F92" s="3"/>
      <c r="G92" s="173" t="str">
        <f t="shared" ref="G92:G106" si="730">IF(F92="Very Good",1,IF(F92="Good",2,IF(F92="Fair",3,IF(F92="Poor",4,IF(F92="Very Poor",5,"")))))</f>
        <v/>
      </c>
      <c r="H92" s="3"/>
      <c r="I92" s="173" t="str">
        <f t="shared" ref="I92:I106" si="731">IF(H92="Very Good",1,IF(H92="Good",2,IF(H92="Fair",3,IF(H92="Poor",4,IF(H92="Very Poor",5,"")))))</f>
        <v/>
      </c>
      <c r="J92" s="3"/>
      <c r="K92" s="173" t="str">
        <f t="shared" ref="K92:K106" si="732">IF(J92="Very Good",1,IF(J92="Good",2,IF(J92="Fair",3,IF(J92="Poor",4,IF(J92="Very Poor",5,"")))))</f>
        <v/>
      </c>
      <c r="L92" s="3"/>
      <c r="M92" s="173" t="str">
        <f t="shared" ref="M92:M106" si="733">IF(L92="Very Good",1,IF(L92="Good",2,IF(L92="Fair",3,IF(L92="Poor",4,IF(L92="Very Poor",5,"")))))</f>
        <v/>
      </c>
      <c r="N92" s="3"/>
      <c r="O92" s="173" t="str">
        <f t="shared" ref="O92:O106" si="734">IF(N92="Very Good",1,IF(N92="Good",2,IF(N92="Fair",3,IF(N92="Poor",4,IF(N92="Very Poor",5,"")))))</f>
        <v/>
      </c>
      <c r="P92" s="3"/>
      <c r="Q92" s="173" t="str">
        <f t="shared" ref="Q92:Q106" si="735">IF(P92="Very Good",1,IF(P92="Good",2,IF(P92="Fair",3,IF(P92="Poor",4,IF(P92="Very Poor",5,"")))))</f>
        <v/>
      </c>
      <c r="R92" s="3"/>
      <c r="S92" s="173" t="str">
        <f t="shared" ref="S92:S106" si="736">IF(R92="Very Good",1,IF(R92="Good",2,IF(R92="Fair",3,IF(R92="Poor",4,IF(R92="Very Poor",5,"")))))</f>
        <v/>
      </c>
      <c r="T92" s="3"/>
      <c r="U92" s="173" t="str">
        <f t="shared" ref="U92:U106" si="737">IF(T92="Very Good",1,IF(T92="Good",2,IF(T92="Fair",3,IF(T92="Poor",4,IF(T92="Very Poor",5,"")))))</f>
        <v/>
      </c>
      <c r="V92" s="3"/>
      <c r="W92" s="173" t="str">
        <f t="shared" ref="W92:W106" si="738">IF(V92="Very Good",1,IF(V92="Good",2,IF(V92="Fair",3,IF(V92="Poor",4,IF(V92="Very Poor",5,"")))))</f>
        <v/>
      </c>
      <c r="X92" s="3"/>
      <c r="Y92" s="173" t="str">
        <f t="shared" ref="Y92:Y106" si="739">IF(X92="Very Good",1,IF(X92="Good",2,IF(X92="Fair",3,IF(X92="Poor",4,IF(X92="Very Poor",5,"")))))</f>
        <v/>
      </c>
      <c r="Z92" s="3"/>
      <c r="AA92" s="173" t="str">
        <f t="shared" ref="AA92:AA106" si="740">IF(Z92="Very Good",1,IF(Z92="Good",2,IF(Z92="Fair",3,IF(Z92="Poor",4,IF(Z92="Very Poor",5,"")))))</f>
        <v/>
      </c>
      <c r="AB92" s="3"/>
      <c r="AC92" s="173" t="str">
        <f t="shared" ref="AC92:AC106" si="741">IF(AB92="Very Good",1,IF(AB92="Good",2,IF(AB92="Fair",3,IF(AB92="Poor",4,IF(AB92="Very Poor",5,"")))))</f>
        <v/>
      </c>
      <c r="AD92" s="174" t="str">
        <f>IFERROR(IF(ROUND(AVERAGEIF(F92:AC92,"&gt;0",F92:AC92),0)=1,"Very Good",IF(ROUND(AVERAGEIF(F92:AC92,"&gt;0",F92:AC92),0)=2,"Good",IF(ROUND(AVERAGEIF(F92:AC92,"&gt;0",F92:AC92),0)=3,"Fair",IF(ROUND(AVERAGEIF(F92:AC92,"&gt;0",F92:AC92),0)=4,"Poor","Very Poor")))),"")</f>
        <v/>
      </c>
    </row>
    <row r="93" spans="1:36" ht="29.25" customHeight="1">
      <c r="A93" s="374"/>
      <c r="B93" s="381" t="s">
        <v>90</v>
      </c>
      <c r="C93" s="387"/>
      <c r="D93" s="232" t="s">
        <v>334</v>
      </c>
      <c r="E93" s="38"/>
      <c r="F93" s="3"/>
      <c r="G93" s="173" t="str">
        <f t="shared" si="730"/>
        <v/>
      </c>
      <c r="H93" s="3"/>
      <c r="I93" s="173" t="str">
        <f t="shared" si="731"/>
        <v/>
      </c>
      <c r="J93" s="3"/>
      <c r="K93" s="173" t="str">
        <f t="shared" si="732"/>
        <v/>
      </c>
      <c r="L93" s="3"/>
      <c r="M93" s="173" t="str">
        <f t="shared" si="733"/>
        <v/>
      </c>
      <c r="N93" s="3"/>
      <c r="O93" s="173" t="str">
        <f t="shared" si="734"/>
        <v/>
      </c>
      <c r="P93" s="3"/>
      <c r="Q93" s="173" t="str">
        <f t="shared" si="735"/>
        <v/>
      </c>
      <c r="R93" s="3"/>
      <c r="S93" s="173" t="str">
        <f t="shared" si="736"/>
        <v/>
      </c>
      <c r="T93" s="3"/>
      <c r="U93" s="173" t="str">
        <f t="shared" si="737"/>
        <v/>
      </c>
      <c r="V93" s="3"/>
      <c r="W93" s="173" t="str">
        <f t="shared" si="738"/>
        <v/>
      </c>
      <c r="X93" s="3"/>
      <c r="Y93" s="173" t="str">
        <f t="shared" si="739"/>
        <v/>
      </c>
      <c r="Z93" s="3"/>
      <c r="AA93" s="173" t="str">
        <f t="shared" si="740"/>
        <v/>
      </c>
      <c r="AB93" s="3"/>
      <c r="AC93" s="173" t="str">
        <f t="shared" si="741"/>
        <v/>
      </c>
      <c r="AD93" s="174" t="str">
        <f t="shared" ref="AD93:AD106" si="742">IFERROR(IF(ROUND(AVERAGEIF(F93:AC93,"&gt;0",F93:AC93),0)=1,"Very Good",IF(ROUND(AVERAGEIF(F93:AC93,"&gt;0",F93:AC93),0)=2,"Good",IF(ROUND(AVERAGEIF(F93:AC93,"&gt;0",F93:AC93),0)=3,"Fair",IF(ROUND(AVERAGEIF(F93:AC93,"&gt;0",F93:AC93),0)=4,"Poor","Very Poor")))),"")</f>
        <v/>
      </c>
    </row>
    <row r="94" spans="1:36" ht="15" customHeight="1">
      <c r="A94" s="374"/>
      <c r="B94" s="381"/>
      <c r="C94" s="387"/>
      <c r="D94" s="232" t="s">
        <v>335</v>
      </c>
      <c r="E94" s="38"/>
      <c r="F94" s="3"/>
      <c r="G94" s="173" t="str">
        <f t="shared" si="730"/>
        <v/>
      </c>
      <c r="H94" s="3"/>
      <c r="I94" s="173" t="str">
        <f t="shared" si="731"/>
        <v/>
      </c>
      <c r="J94" s="3"/>
      <c r="K94" s="173" t="str">
        <f t="shared" si="732"/>
        <v/>
      </c>
      <c r="L94" s="3"/>
      <c r="M94" s="173" t="str">
        <f t="shared" si="733"/>
        <v/>
      </c>
      <c r="N94" s="3"/>
      <c r="O94" s="173" t="str">
        <f t="shared" si="734"/>
        <v/>
      </c>
      <c r="P94" s="3"/>
      <c r="Q94" s="173" t="str">
        <f t="shared" si="735"/>
        <v/>
      </c>
      <c r="R94" s="3"/>
      <c r="S94" s="173" t="str">
        <f t="shared" si="736"/>
        <v/>
      </c>
      <c r="T94" s="3"/>
      <c r="U94" s="173" t="str">
        <f t="shared" si="737"/>
        <v/>
      </c>
      <c r="V94" s="3"/>
      <c r="W94" s="173" t="str">
        <f t="shared" si="738"/>
        <v/>
      </c>
      <c r="X94" s="3"/>
      <c r="Y94" s="173" t="str">
        <f t="shared" si="739"/>
        <v/>
      </c>
      <c r="Z94" s="3"/>
      <c r="AA94" s="173" t="str">
        <f t="shared" si="740"/>
        <v/>
      </c>
      <c r="AB94" s="3"/>
      <c r="AC94" s="173" t="str">
        <f t="shared" si="741"/>
        <v/>
      </c>
      <c r="AD94" s="174" t="str">
        <f t="shared" si="742"/>
        <v/>
      </c>
    </row>
    <row r="95" spans="1:36" ht="32.1">
      <c r="A95" s="374"/>
      <c r="B95" s="381"/>
      <c r="C95" s="387"/>
      <c r="D95" s="241" t="s">
        <v>336</v>
      </c>
      <c r="E95" s="38"/>
      <c r="F95" s="3"/>
      <c r="G95" s="173" t="str">
        <f t="shared" si="730"/>
        <v/>
      </c>
      <c r="H95" s="3"/>
      <c r="I95" s="173" t="str">
        <f t="shared" si="731"/>
        <v/>
      </c>
      <c r="J95" s="3"/>
      <c r="K95" s="173" t="str">
        <f t="shared" si="732"/>
        <v/>
      </c>
      <c r="L95" s="3"/>
      <c r="M95" s="173" t="str">
        <f t="shared" si="733"/>
        <v/>
      </c>
      <c r="N95" s="3"/>
      <c r="O95" s="173" t="str">
        <f t="shared" si="734"/>
        <v/>
      </c>
      <c r="P95" s="3"/>
      <c r="Q95" s="173" t="str">
        <f t="shared" si="735"/>
        <v/>
      </c>
      <c r="R95" s="3"/>
      <c r="S95" s="173" t="str">
        <f t="shared" si="736"/>
        <v/>
      </c>
      <c r="T95" s="3"/>
      <c r="U95" s="173" t="str">
        <f t="shared" si="737"/>
        <v/>
      </c>
      <c r="V95" s="3"/>
      <c r="W95" s="173" t="str">
        <f t="shared" si="738"/>
        <v/>
      </c>
      <c r="X95" s="3"/>
      <c r="Y95" s="173" t="str">
        <f t="shared" si="739"/>
        <v/>
      </c>
      <c r="Z95" s="3"/>
      <c r="AA95" s="173" t="str">
        <f t="shared" si="740"/>
        <v/>
      </c>
      <c r="AB95" s="3"/>
      <c r="AC95" s="173" t="str">
        <f t="shared" si="741"/>
        <v/>
      </c>
      <c r="AD95" s="174" t="str">
        <f t="shared" si="742"/>
        <v/>
      </c>
    </row>
    <row r="96" spans="1:36" ht="32.1">
      <c r="A96" s="374"/>
      <c r="B96" s="381"/>
      <c r="C96" s="387"/>
      <c r="D96" s="229" t="s">
        <v>337</v>
      </c>
      <c r="E96" s="38"/>
      <c r="F96" s="3"/>
      <c r="G96" s="173" t="str">
        <f t="shared" si="730"/>
        <v/>
      </c>
      <c r="H96" s="3"/>
      <c r="I96" s="173" t="str">
        <f t="shared" si="731"/>
        <v/>
      </c>
      <c r="J96" s="3"/>
      <c r="K96" s="173" t="str">
        <f t="shared" si="732"/>
        <v/>
      </c>
      <c r="L96" s="3"/>
      <c r="M96" s="173" t="str">
        <f t="shared" si="733"/>
        <v/>
      </c>
      <c r="N96" s="3"/>
      <c r="O96" s="173" t="str">
        <f t="shared" si="734"/>
        <v/>
      </c>
      <c r="P96" s="3"/>
      <c r="Q96" s="173" t="str">
        <f t="shared" si="735"/>
        <v/>
      </c>
      <c r="R96" s="3"/>
      <c r="S96" s="173" t="str">
        <f t="shared" si="736"/>
        <v/>
      </c>
      <c r="T96" s="3"/>
      <c r="U96" s="173" t="str">
        <f t="shared" si="737"/>
        <v/>
      </c>
      <c r="V96" s="3"/>
      <c r="W96" s="173" t="str">
        <f t="shared" si="738"/>
        <v/>
      </c>
      <c r="X96" s="3"/>
      <c r="Y96" s="173" t="str">
        <f t="shared" si="739"/>
        <v/>
      </c>
      <c r="Z96" s="3"/>
      <c r="AA96" s="173" t="str">
        <f t="shared" si="740"/>
        <v/>
      </c>
      <c r="AB96" s="3"/>
      <c r="AC96" s="173" t="str">
        <f t="shared" si="741"/>
        <v/>
      </c>
      <c r="AD96" s="174" t="str">
        <f t="shared" si="742"/>
        <v/>
      </c>
    </row>
    <row r="97" spans="1:36" ht="15.75" customHeight="1">
      <c r="A97" s="374"/>
      <c r="B97" s="381"/>
      <c r="C97" s="387"/>
      <c r="D97" s="232" t="s">
        <v>338</v>
      </c>
      <c r="E97" s="38"/>
      <c r="F97" s="3"/>
      <c r="G97" s="173" t="str">
        <f t="shared" si="730"/>
        <v/>
      </c>
      <c r="H97" s="3"/>
      <c r="I97" s="173" t="str">
        <f t="shared" si="731"/>
        <v/>
      </c>
      <c r="J97" s="3"/>
      <c r="K97" s="173" t="str">
        <f t="shared" si="732"/>
        <v/>
      </c>
      <c r="L97" s="3"/>
      <c r="M97" s="173" t="str">
        <f t="shared" si="733"/>
        <v/>
      </c>
      <c r="N97" s="3"/>
      <c r="O97" s="173" t="str">
        <f t="shared" si="734"/>
        <v/>
      </c>
      <c r="P97" s="3"/>
      <c r="Q97" s="173" t="str">
        <f t="shared" si="735"/>
        <v/>
      </c>
      <c r="R97" s="3"/>
      <c r="S97" s="173" t="str">
        <f t="shared" si="736"/>
        <v/>
      </c>
      <c r="T97" s="3"/>
      <c r="U97" s="173" t="str">
        <f t="shared" si="737"/>
        <v/>
      </c>
      <c r="V97" s="3"/>
      <c r="W97" s="173" t="str">
        <f t="shared" si="738"/>
        <v/>
      </c>
      <c r="X97" s="3"/>
      <c r="Y97" s="173" t="str">
        <f t="shared" si="739"/>
        <v/>
      </c>
      <c r="Z97" s="3"/>
      <c r="AA97" s="173" t="str">
        <f t="shared" si="740"/>
        <v/>
      </c>
      <c r="AB97" s="3"/>
      <c r="AC97" s="173" t="str">
        <f t="shared" si="741"/>
        <v/>
      </c>
      <c r="AD97" s="174" t="str">
        <f t="shared" si="742"/>
        <v/>
      </c>
    </row>
    <row r="98" spans="1:36" ht="15.95">
      <c r="A98" s="374"/>
      <c r="B98" s="381"/>
      <c r="C98" s="387"/>
      <c r="D98" s="232" t="s">
        <v>339</v>
      </c>
      <c r="E98" s="38"/>
      <c r="F98" s="3"/>
      <c r="G98" s="173" t="str">
        <f t="shared" si="730"/>
        <v/>
      </c>
      <c r="H98" s="3"/>
      <c r="I98" s="173" t="str">
        <f t="shared" si="731"/>
        <v/>
      </c>
      <c r="J98" s="3"/>
      <c r="K98" s="173" t="str">
        <f t="shared" si="732"/>
        <v/>
      </c>
      <c r="L98" s="3"/>
      <c r="M98" s="173" t="str">
        <f t="shared" si="733"/>
        <v/>
      </c>
      <c r="N98" s="3"/>
      <c r="O98" s="173" t="str">
        <f t="shared" si="734"/>
        <v/>
      </c>
      <c r="P98" s="3"/>
      <c r="Q98" s="173" t="str">
        <f t="shared" si="735"/>
        <v/>
      </c>
      <c r="R98" s="3"/>
      <c r="S98" s="173" t="str">
        <f t="shared" si="736"/>
        <v/>
      </c>
      <c r="T98" s="3"/>
      <c r="U98" s="173" t="str">
        <f t="shared" si="737"/>
        <v/>
      </c>
      <c r="V98" s="3"/>
      <c r="W98" s="173" t="str">
        <f t="shared" si="738"/>
        <v/>
      </c>
      <c r="X98" s="3"/>
      <c r="Y98" s="173" t="str">
        <f t="shared" si="739"/>
        <v/>
      </c>
      <c r="Z98" s="3"/>
      <c r="AA98" s="173" t="str">
        <f t="shared" si="740"/>
        <v/>
      </c>
      <c r="AB98" s="3"/>
      <c r="AC98" s="173" t="str">
        <f t="shared" si="741"/>
        <v/>
      </c>
      <c r="AD98" s="174" t="str">
        <f t="shared" si="742"/>
        <v/>
      </c>
    </row>
    <row r="99" spans="1:36" ht="15.95">
      <c r="A99" s="374"/>
      <c r="B99" s="381"/>
      <c r="C99" s="387"/>
      <c r="D99" s="232" t="s">
        <v>340</v>
      </c>
      <c r="E99" s="38"/>
      <c r="F99" s="3"/>
      <c r="G99" s="173" t="str">
        <f t="shared" si="730"/>
        <v/>
      </c>
      <c r="H99" s="3"/>
      <c r="I99" s="173" t="str">
        <f t="shared" si="731"/>
        <v/>
      </c>
      <c r="J99" s="3"/>
      <c r="K99" s="173" t="str">
        <f t="shared" si="732"/>
        <v/>
      </c>
      <c r="L99" s="3"/>
      <c r="M99" s="173" t="str">
        <f t="shared" si="733"/>
        <v/>
      </c>
      <c r="N99" s="3"/>
      <c r="O99" s="173" t="str">
        <f t="shared" si="734"/>
        <v/>
      </c>
      <c r="P99" s="3"/>
      <c r="Q99" s="173" t="str">
        <f t="shared" si="735"/>
        <v/>
      </c>
      <c r="R99" s="3"/>
      <c r="S99" s="173" t="str">
        <f t="shared" si="736"/>
        <v/>
      </c>
      <c r="T99" s="3"/>
      <c r="U99" s="173" t="str">
        <f t="shared" si="737"/>
        <v/>
      </c>
      <c r="V99" s="3"/>
      <c r="W99" s="173" t="str">
        <f t="shared" si="738"/>
        <v/>
      </c>
      <c r="X99" s="3"/>
      <c r="Y99" s="173" t="str">
        <f t="shared" si="739"/>
        <v/>
      </c>
      <c r="Z99" s="3"/>
      <c r="AA99" s="173" t="str">
        <f t="shared" si="740"/>
        <v/>
      </c>
      <c r="AB99" s="3"/>
      <c r="AC99" s="173" t="str">
        <f t="shared" si="741"/>
        <v/>
      </c>
      <c r="AD99" s="174" t="str">
        <f t="shared" si="742"/>
        <v/>
      </c>
    </row>
    <row r="100" spans="1:36" ht="15.95">
      <c r="A100" s="374"/>
      <c r="B100" s="381"/>
      <c r="C100" s="387"/>
      <c r="D100" s="232" t="s">
        <v>341</v>
      </c>
      <c r="E100" s="38"/>
      <c r="F100" s="3"/>
      <c r="G100" s="173" t="str">
        <f t="shared" si="730"/>
        <v/>
      </c>
      <c r="H100" s="3"/>
      <c r="I100" s="173" t="str">
        <f t="shared" si="731"/>
        <v/>
      </c>
      <c r="J100" s="3"/>
      <c r="K100" s="173" t="str">
        <f t="shared" si="732"/>
        <v/>
      </c>
      <c r="L100" s="3"/>
      <c r="M100" s="173" t="str">
        <f t="shared" si="733"/>
        <v/>
      </c>
      <c r="N100" s="3"/>
      <c r="O100" s="173" t="str">
        <f t="shared" si="734"/>
        <v/>
      </c>
      <c r="P100" s="3"/>
      <c r="Q100" s="173" t="str">
        <f t="shared" si="735"/>
        <v/>
      </c>
      <c r="R100" s="3"/>
      <c r="S100" s="173" t="str">
        <f t="shared" si="736"/>
        <v/>
      </c>
      <c r="T100" s="3"/>
      <c r="U100" s="173" t="str">
        <f t="shared" si="737"/>
        <v/>
      </c>
      <c r="V100" s="3"/>
      <c r="W100" s="173" t="str">
        <f t="shared" si="738"/>
        <v/>
      </c>
      <c r="X100" s="3"/>
      <c r="Y100" s="173" t="str">
        <f t="shared" si="739"/>
        <v/>
      </c>
      <c r="Z100" s="3"/>
      <c r="AA100" s="173" t="str">
        <f t="shared" si="740"/>
        <v/>
      </c>
      <c r="AB100" s="3"/>
      <c r="AC100" s="173" t="str">
        <f t="shared" si="741"/>
        <v/>
      </c>
      <c r="AD100" s="174" t="str">
        <f t="shared" si="742"/>
        <v/>
      </c>
    </row>
    <row r="101" spans="1:36" ht="15.95">
      <c r="A101" s="374"/>
      <c r="B101" s="381"/>
      <c r="C101" s="387"/>
      <c r="D101" s="201" t="s">
        <v>342</v>
      </c>
      <c r="E101" s="38"/>
      <c r="F101" s="3"/>
      <c r="G101" s="173" t="str">
        <f t="shared" si="730"/>
        <v/>
      </c>
      <c r="H101" s="3"/>
      <c r="I101" s="173" t="str">
        <f t="shared" si="731"/>
        <v/>
      </c>
      <c r="J101" s="3"/>
      <c r="K101" s="173" t="str">
        <f t="shared" si="732"/>
        <v/>
      </c>
      <c r="L101" s="3"/>
      <c r="M101" s="173" t="str">
        <f t="shared" si="733"/>
        <v/>
      </c>
      <c r="N101" s="3"/>
      <c r="O101" s="173" t="str">
        <f t="shared" si="734"/>
        <v/>
      </c>
      <c r="P101" s="3"/>
      <c r="Q101" s="173" t="str">
        <f t="shared" si="735"/>
        <v/>
      </c>
      <c r="R101" s="3"/>
      <c r="S101" s="173" t="str">
        <f t="shared" si="736"/>
        <v/>
      </c>
      <c r="T101" s="3"/>
      <c r="U101" s="173" t="str">
        <f t="shared" si="737"/>
        <v/>
      </c>
      <c r="V101" s="3"/>
      <c r="W101" s="173" t="str">
        <f t="shared" si="738"/>
        <v/>
      </c>
      <c r="X101" s="3"/>
      <c r="Y101" s="173" t="str">
        <f t="shared" si="739"/>
        <v/>
      </c>
      <c r="Z101" s="3"/>
      <c r="AA101" s="173" t="str">
        <f t="shared" si="740"/>
        <v/>
      </c>
      <c r="AB101" s="3"/>
      <c r="AC101" s="173" t="str">
        <f t="shared" si="741"/>
        <v/>
      </c>
      <c r="AD101" s="174" t="str">
        <f t="shared" si="742"/>
        <v/>
      </c>
    </row>
    <row r="102" spans="1:36" ht="32.1">
      <c r="A102" s="374"/>
      <c r="B102" s="381"/>
      <c r="C102" s="387"/>
      <c r="D102" s="201" t="s">
        <v>343</v>
      </c>
      <c r="E102" s="38"/>
      <c r="F102" s="3"/>
      <c r="G102" s="173" t="str">
        <f t="shared" si="730"/>
        <v/>
      </c>
      <c r="H102" s="3"/>
      <c r="I102" s="173" t="str">
        <f t="shared" si="731"/>
        <v/>
      </c>
      <c r="J102" s="3"/>
      <c r="K102" s="173" t="str">
        <f t="shared" si="732"/>
        <v/>
      </c>
      <c r="L102" s="3"/>
      <c r="M102" s="173" t="str">
        <f t="shared" si="733"/>
        <v/>
      </c>
      <c r="N102" s="3"/>
      <c r="O102" s="173" t="str">
        <f t="shared" si="734"/>
        <v/>
      </c>
      <c r="P102" s="3"/>
      <c r="Q102" s="173" t="str">
        <f t="shared" si="735"/>
        <v/>
      </c>
      <c r="R102" s="3"/>
      <c r="S102" s="173" t="str">
        <f t="shared" si="736"/>
        <v/>
      </c>
      <c r="T102" s="3"/>
      <c r="U102" s="173" t="str">
        <f t="shared" si="737"/>
        <v/>
      </c>
      <c r="V102" s="3"/>
      <c r="W102" s="173" t="str">
        <f t="shared" si="738"/>
        <v/>
      </c>
      <c r="X102" s="3"/>
      <c r="Y102" s="173" t="str">
        <f t="shared" si="739"/>
        <v/>
      </c>
      <c r="Z102" s="3"/>
      <c r="AA102" s="173" t="str">
        <f t="shared" si="740"/>
        <v/>
      </c>
      <c r="AB102" s="3"/>
      <c r="AC102" s="173" t="str">
        <f t="shared" si="741"/>
        <v/>
      </c>
      <c r="AD102" s="174" t="str">
        <f t="shared" si="742"/>
        <v/>
      </c>
    </row>
    <row r="103" spans="1:36" ht="15.95">
      <c r="A103" s="374"/>
      <c r="B103" s="381"/>
      <c r="C103" s="387"/>
      <c r="D103" s="201" t="s">
        <v>344</v>
      </c>
      <c r="E103" s="38"/>
      <c r="F103" s="3"/>
      <c r="G103" s="173" t="str">
        <f t="shared" si="730"/>
        <v/>
      </c>
      <c r="H103" s="3"/>
      <c r="I103" s="173" t="str">
        <f t="shared" si="731"/>
        <v/>
      </c>
      <c r="J103" s="3"/>
      <c r="K103" s="173" t="str">
        <f t="shared" si="732"/>
        <v/>
      </c>
      <c r="L103" s="3"/>
      <c r="M103" s="173" t="str">
        <f t="shared" si="733"/>
        <v/>
      </c>
      <c r="N103" s="3"/>
      <c r="O103" s="173" t="str">
        <f t="shared" si="734"/>
        <v/>
      </c>
      <c r="P103" s="3"/>
      <c r="Q103" s="173" t="str">
        <f t="shared" si="735"/>
        <v/>
      </c>
      <c r="R103" s="3"/>
      <c r="S103" s="173" t="str">
        <f t="shared" si="736"/>
        <v/>
      </c>
      <c r="T103" s="3"/>
      <c r="U103" s="173" t="str">
        <f t="shared" si="737"/>
        <v/>
      </c>
      <c r="V103" s="3"/>
      <c r="W103" s="173" t="str">
        <f t="shared" si="738"/>
        <v/>
      </c>
      <c r="X103" s="3"/>
      <c r="Y103" s="173" t="str">
        <f t="shared" si="739"/>
        <v/>
      </c>
      <c r="Z103" s="3"/>
      <c r="AA103" s="173" t="str">
        <f t="shared" si="740"/>
        <v/>
      </c>
      <c r="AB103" s="3"/>
      <c r="AC103" s="173" t="str">
        <f t="shared" si="741"/>
        <v/>
      </c>
      <c r="AD103" s="174" t="str">
        <f t="shared" si="742"/>
        <v/>
      </c>
    </row>
    <row r="104" spans="1:36" ht="15" customHeight="1">
      <c r="A104" s="374"/>
      <c r="B104" s="381"/>
      <c r="C104" s="387"/>
      <c r="D104" s="232" t="s">
        <v>300</v>
      </c>
      <c r="E104" s="38"/>
      <c r="F104" s="3"/>
      <c r="G104" s="173" t="str">
        <f t="shared" si="730"/>
        <v/>
      </c>
      <c r="H104" s="3"/>
      <c r="I104" s="173" t="str">
        <f t="shared" si="731"/>
        <v/>
      </c>
      <c r="J104" s="3"/>
      <c r="K104" s="173" t="str">
        <f t="shared" si="732"/>
        <v/>
      </c>
      <c r="L104" s="3"/>
      <c r="M104" s="173" t="str">
        <f t="shared" si="733"/>
        <v/>
      </c>
      <c r="N104" s="3"/>
      <c r="O104" s="173" t="str">
        <f t="shared" si="734"/>
        <v/>
      </c>
      <c r="P104" s="3"/>
      <c r="Q104" s="173" t="str">
        <f t="shared" si="735"/>
        <v/>
      </c>
      <c r="R104" s="3"/>
      <c r="S104" s="173" t="str">
        <f t="shared" si="736"/>
        <v/>
      </c>
      <c r="T104" s="3"/>
      <c r="U104" s="173" t="str">
        <f t="shared" si="737"/>
        <v/>
      </c>
      <c r="V104" s="3"/>
      <c r="W104" s="173" t="str">
        <f t="shared" si="738"/>
        <v/>
      </c>
      <c r="X104" s="3"/>
      <c r="Y104" s="173" t="str">
        <f t="shared" si="739"/>
        <v/>
      </c>
      <c r="Z104" s="3"/>
      <c r="AA104" s="173" t="str">
        <f t="shared" si="740"/>
        <v/>
      </c>
      <c r="AB104" s="3"/>
      <c r="AC104" s="173" t="str">
        <f t="shared" si="741"/>
        <v/>
      </c>
      <c r="AD104" s="174" t="str">
        <f t="shared" si="742"/>
        <v/>
      </c>
    </row>
    <row r="105" spans="1:36" ht="15.95">
      <c r="A105" s="374"/>
      <c r="B105" s="381"/>
      <c r="C105" s="387"/>
      <c r="D105" s="232" t="s">
        <v>300</v>
      </c>
      <c r="E105" s="38"/>
      <c r="F105" s="3"/>
      <c r="G105" s="173" t="str">
        <f t="shared" si="730"/>
        <v/>
      </c>
      <c r="H105" s="3"/>
      <c r="I105" s="173" t="str">
        <f t="shared" si="731"/>
        <v/>
      </c>
      <c r="J105" s="3"/>
      <c r="K105" s="173" t="str">
        <f t="shared" si="732"/>
        <v/>
      </c>
      <c r="L105" s="3"/>
      <c r="M105" s="173" t="str">
        <f t="shared" si="733"/>
        <v/>
      </c>
      <c r="N105" s="3"/>
      <c r="O105" s="173" t="str">
        <f t="shared" si="734"/>
        <v/>
      </c>
      <c r="P105" s="3"/>
      <c r="Q105" s="173" t="str">
        <f t="shared" si="735"/>
        <v/>
      </c>
      <c r="R105" s="3"/>
      <c r="S105" s="173" t="str">
        <f t="shared" si="736"/>
        <v/>
      </c>
      <c r="T105" s="3"/>
      <c r="U105" s="173" t="str">
        <f t="shared" si="737"/>
        <v/>
      </c>
      <c r="V105" s="3"/>
      <c r="W105" s="173" t="str">
        <f t="shared" si="738"/>
        <v/>
      </c>
      <c r="X105" s="3"/>
      <c r="Y105" s="173" t="str">
        <f t="shared" si="739"/>
        <v/>
      </c>
      <c r="Z105" s="3"/>
      <c r="AA105" s="173" t="str">
        <f t="shared" si="740"/>
        <v/>
      </c>
      <c r="AB105" s="3"/>
      <c r="AC105" s="173" t="str">
        <f t="shared" si="741"/>
        <v/>
      </c>
      <c r="AD105" s="174" t="str">
        <f t="shared" si="742"/>
        <v/>
      </c>
    </row>
    <row r="106" spans="1:36" ht="17.100000000000001" thickBot="1">
      <c r="A106" s="374"/>
      <c r="B106" s="381"/>
      <c r="C106" s="387"/>
      <c r="D106" s="232" t="s">
        <v>300</v>
      </c>
      <c r="E106" s="38"/>
      <c r="F106" s="3"/>
      <c r="G106" s="173" t="str">
        <f t="shared" si="730"/>
        <v/>
      </c>
      <c r="H106" s="3"/>
      <c r="I106" s="173" t="str">
        <f t="shared" si="731"/>
        <v/>
      </c>
      <c r="J106" s="3"/>
      <c r="K106" s="173" t="str">
        <f t="shared" si="732"/>
        <v/>
      </c>
      <c r="L106" s="3"/>
      <c r="M106" s="173" t="str">
        <f t="shared" si="733"/>
        <v/>
      </c>
      <c r="N106" s="3"/>
      <c r="O106" s="173" t="str">
        <f t="shared" si="734"/>
        <v/>
      </c>
      <c r="P106" s="3"/>
      <c r="Q106" s="173" t="str">
        <f t="shared" si="735"/>
        <v/>
      </c>
      <c r="R106" s="3"/>
      <c r="S106" s="173" t="str">
        <f t="shared" si="736"/>
        <v/>
      </c>
      <c r="T106" s="3"/>
      <c r="U106" s="173" t="str">
        <f t="shared" si="737"/>
        <v/>
      </c>
      <c r="V106" s="3"/>
      <c r="W106" s="173" t="str">
        <f t="shared" si="738"/>
        <v/>
      </c>
      <c r="X106" s="3"/>
      <c r="Y106" s="173" t="str">
        <f t="shared" si="739"/>
        <v/>
      </c>
      <c r="Z106" s="3"/>
      <c r="AA106" s="173" t="str">
        <f t="shared" si="740"/>
        <v/>
      </c>
      <c r="AB106" s="3"/>
      <c r="AC106" s="173" t="str">
        <f t="shared" si="741"/>
        <v/>
      </c>
      <c r="AD106" s="174" t="str">
        <f t="shared" si="742"/>
        <v/>
      </c>
    </row>
    <row r="107" spans="1:36" ht="15" customHeight="1" thickBot="1">
      <c r="A107" s="374"/>
      <c r="B107" s="382"/>
      <c r="C107" s="388"/>
      <c r="D107" s="240" t="s">
        <v>345</v>
      </c>
      <c r="E107" s="177">
        <f>SUM($E92:$E106)-SUMIF($AD92:$AD106,"",$E92:$E106)</f>
        <v>0</v>
      </c>
      <c r="F107" s="178" t="str">
        <f>IF(G107=1,"Very Good",IF(G107=2,"Good",IF(G107=3,"Fair",IF(G107=4,"Poor",IF(G107=5,"Very Poor","")))))</f>
        <v/>
      </c>
      <c r="G107" s="178" t="str">
        <f>IFERROR(ROUND(IF($E107=0,AVERAGE(G92:G106),(SUMPRODUCT(G92:G106,$E92:$E106)/SUMIFS($E92:$E106,G92:G106,"&gt;0"))),0),"")</f>
        <v/>
      </c>
      <c r="H107" s="178" t="str">
        <f t="shared" ref="H107" si="743">IF(I107=1,"Very Good",IF(I107=2,"Good",IF(I107=3,"Fair",IF(I107=4,"Poor",IF(I107=5,"Very Poor","")))))</f>
        <v/>
      </c>
      <c r="I107" s="178" t="str">
        <f t="shared" ref="I107" si="744">IFERROR(ROUND(IF($E107=0,AVERAGE(I92:I106),(SUMPRODUCT(I92:I106,$E92:$E106)/SUMIFS($E92:$E106,I92:I106,"&gt;0"))),0),"")</f>
        <v/>
      </c>
      <c r="J107" s="178" t="str">
        <f t="shared" ref="J107" si="745">IF(K107=1,"Very Good",IF(K107=2,"Good",IF(K107=3,"Fair",IF(K107=4,"Poor",IF(K107=5,"Very Poor","")))))</f>
        <v/>
      </c>
      <c r="K107" s="178" t="str">
        <f t="shared" ref="K107" si="746">IFERROR(ROUND(IF($E107=0,AVERAGE(K92:K106),(SUMPRODUCT(K92:K106,$E92:$E106)/SUMIFS($E92:$E106,K92:K106,"&gt;0"))),0),"")</f>
        <v/>
      </c>
      <c r="L107" s="178" t="str">
        <f t="shared" ref="L107" si="747">IF(M107=1,"Very Good",IF(M107=2,"Good",IF(M107=3,"Fair",IF(M107=4,"Poor",IF(M107=5,"Very Poor","")))))</f>
        <v/>
      </c>
      <c r="M107" s="178" t="str">
        <f t="shared" ref="M107" si="748">IFERROR(ROUND(IF($E107=0,AVERAGE(M92:M106),(SUMPRODUCT(M92:M106,$E92:$E106)/SUMIFS($E92:$E106,M92:M106,"&gt;0"))),0),"")</f>
        <v/>
      </c>
      <c r="N107" s="178" t="str">
        <f t="shared" ref="N107" si="749">IF(O107=1,"Very Good",IF(O107=2,"Good",IF(O107=3,"Fair",IF(O107=4,"Poor",IF(O107=5,"Very Poor","")))))</f>
        <v/>
      </c>
      <c r="O107" s="178" t="str">
        <f t="shared" ref="O107" si="750">IFERROR(ROUND(IF($E107=0,AVERAGE(O92:O106),(SUMPRODUCT(O92:O106,$E92:$E106)/SUMIFS($E92:$E106,O92:O106,"&gt;0"))),0),"")</f>
        <v/>
      </c>
      <c r="P107" s="178" t="str">
        <f t="shared" ref="P107" si="751">IF(Q107=1,"Very Good",IF(Q107=2,"Good",IF(Q107=3,"Fair",IF(Q107=4,"Poor",IF(Q107=5,"Very Poor","")))))</f>
        <v/>
      </c>
      <c r="Q107" s="178" t="str">
        <f t="shared" ref="Q107" si="752">IFERROR(ROUND(IF($E107=0,AVERAGE(Q92:Q106),(SUMPRODUCT(Q92:Q106,$E92:$E106)/SUMIFS($E92:$E106,Q92:Q106,"&gt;0"))),0),"")</f>
        <v/>
      </c>
      <c r="R107" s="178" t="str">
        <f t="shared" ref="R107" si="753">IF(S107=1,"Very Good",IF(S107=2,"Good",IF(S107=3,"Fair",IF(S107=4,"Poor",IF(S107=5,"Very Poor","")))))</f>
        <v/>
      </c>
      <c r="S107" s="178" t="str">
        <f t="shared" ref="S107" si="754">IFERROR(ROUND(IF($E107=0,AVERAGE(S92:S106),(SUMPRODUCT(S92:S106,$E92:$E106)/SUMIFS($E92:$E106,S92:S106,"&gt;0"))),0),"")</f>
        <v/>
      </c>
      <c r="T107" s="178" t="str">
        <f t="shared" ref="T107" si="755">IF(U107=1,"Very Good",IF(U107=2,"Good",IF(U107=3,"Fair",IF(U107=4,"Poor",IF(U107=5,"Very Poor","")))))</f>
        <v/>
      </c>
      <c r="U107" s="178" t="str">
        <f t="shared" ref="U107" si="756">IFERROR(ROUND(IF($E107=0,AVERAGE(U92:U106),(SUMPRODUCT(U92:U106,$E92:$E106)/SUMIFS($E92:$E106,U92:U106,"&gt;0"))),0),"")</f>
        <v/>
      </c>
      <c r="V107" s="178" t="str">
        <f t="shared" ref="V107" si="757">IF(W107=1,"Very Good",IF(W107=2,"Good",IF(W107=3,"Fair",IF(W107=4,"Poor",IF(W107=5,"Very Poor","")))))</f>
        <v/>
      </c>
      <c r="W107" s="178" t="str">
        <f t="shared" ref="W107" si="758">IFERROR(ROUND(IF($E107=0,AVERAGE(W92:W106),(SUMPRODUCT(W92:W106,$E92:$E106)/SUMIFS($E92:$E106,W92:W106,"&gt;0"))),0),"")</f>
        <v/>
      </c>
      <c r="X107" s="178" t="str">
        <f t="shared" ref="X107" si="759">IF(Y107=1,"Very Good",IF(Y107=2,"Good",IF(Y107=3,"Fair",IF(Y107=4,"Poor",IF(Y107=5,"Very Poor","")))))</f>
        <v/>
      </c>
      <c r="Y107" s="178" t="str">
        <f t="shared" ref="Y107" si="760">IFERROR(ROUND(IF($E107=0,AVERAGE(Y92:Y106),(SUMPRODUCT(Y92:Y106,$E92:$E106)/SUMIFS($E92:$E106,Y92:Y106,"&gt;0"))),0),"")</f>
        <v/>
      </c>
      <c r="Z107" s="178" t="str">
        <f t="shared" ref="Z107" si="761">IF(AA107=1,"Very Good",IF(AA107=2,"Good",IF(AA107=3,"Fair",IF(AA107=4,"Poor",IF(AA107=5,"Very Poor","")))))</f>
        <v/>
      </c>
      <c r="AA107" s="178" t="str">
        <f t="shared" ref="AA107" si="762">IFERROR(ROUND(IF($E107=0,AVERAGE(AA92:AA106),(SUMPRODUCT(AA92:AA106,$E92:$E106)/SUMIFS($E92:$E106,AA92:AA106,"&gt;0"))),0),"")</f>
        <v/>
      </c>
      <c r="AB107" s="178" t="str">
        <f t="shared" ref="AB107" si="763">IF(AC107=1,"Very Good",IF(AC107=2,"Good",IF(AC107=3,"Fair",IF(AC107=4,"Poor",IF(AC107=5,"Very Poor","")))))</f>
        <v/>
      </c>
      <c r="AC107" s="178" t="str">
        <f t="shared" ref="AC107" si="764">IFERROR(ROUND(IF($E107=0,AVERAGE(AC92:AC106),(SUMPRODUCT(AC92:AC106,$E92:$E106)/SUMIFS($E92:$E106,AC92:AC106,"&gt;0"))),0),"")</f>
        <v/>
      </c>
      <c r="AD107" s="178" t="str">
        <f t="shared" ref="AD107:AD116" si="765">IFERROR(IF(ROUND(AVERAGEIF(F107:AC107,"&gt;0",F107:AC107),0)=1,"Very Good",IF(ROUND(AVERAGEIF(F107:AC107,"&gt;0",F107:AC107),0)=2,"Good",IF(ROUND(AVERAGEIF(F107:AC107,"&gt;0",F107:AC107),0)=3,"Fair",IF(ROUND(AVERAGEIF(F107:AC107,"&gt;0",F107:AC107),0)=4,"Poor","Very Poor")))),"")</f>
        <v/>
      </c>
      <c r="AF107" s="136"/>
      <c r="AG107" s="136"/>
      <c r="AH107" s="136"/>
      <c r="AI107" s="136"/>
      <c r="AJ107" s="136"/>
    </row>
    <row r="108" spans="1:36" ht="28.5" customHeight="1">
      <c r="A108" s="374"/>
      <c r="B108" s="381" t="s">
        <v>91</v>
      </c>
      <c r="C108" s="399" t="s">
        <v>346</v>
      </c>
      <c r="D108" s="242" t="s">
        <v>347</v>
      </c>
      <c r="E108" s="38"/>
      <c r="F108" s="3"/>
      <c r="G108" s="173" t="str">
        <f>IF(F108="Very Good",1,IF(F108="Good",2,IF(F108="Fair",3,IF(F108="Poor",4,IF(F108="Very Poor",5,"")))))</f>
        <v/>
      </c>
      <c r="H108" s="3"/>
      <c r="I108" s="173" t="str">
        <f>IF(H108="Very Good",1,IF(H108="Good",2,IF(H108="Fair",3,IF(H108="Poor",4,IF(H108="Very Poor",5,"")))))</f>
        <v/>
      </c>
      <c r="J108" s="3"/>
      <c r="K108" s="173" t="str">
        <f>IF(J108="Very Good",1,IF(J108="Good",2,IF(J108="Fair",3,IF(J108="Poor",4,IF(J108="Very Poor",5,"")))))</f>
        <v/>
      </c>
      <c r="L108" s="3"/>
      <c r="M108" s="173" t="str">
        <f>IF(L108="Very Good",1,IF(L108="Good",2,IF(L108="Fair",3,IF(L108="Poor",4,IF(L108="Very Poor",5,"")))))</f>
        <v/>
      </c>
      <c r="N108" s="3"/>
      <c r="O108" s="173" t="str">
        <f>IF(N108="Very Good",1,IF(N108="Good",2,IF(N108="Fair",3,IF(N108="Poor",4,IF(N108="Very Poor",5,"")))))</f>
        <v/>
      </c>
      <c r="P108" s="3"/>
      <c r="Q108" s="173" t="str">
        <f>IF(P108="Very Good",1,IF(P108="Good",2,IF(P108="Fair",3,IF(P108="Poor",4,IF(P108="Very Poor",5,"")))))</f>
        <v/>
      </c>
      <c r="R108" s="3"/>
      <c r="S108" s="173" t="str">
        <f>IF(R108="Very Good",1,IF(R108="Good",2,IF(R108="Fair",3,IF(R108="Poor",4,IF(R108="Very Poor",5,"")))))</f>
        <v/>
      </c>
      <c r="T108" s="3"/>
      <c r="U108" s="173" t="str">
        <f>IF(T108="Very Good",1,IF(T108="Good",2,IF(T108="Fair",3,IF(T108="Poor",4,IF(T108="Very Poor",5,"")))))</f>
        <v/>
      </c>
      <c r="V108" s="3"/>
      <c r="W108" s="173" t="str">
        <f>IF(V108="Very Good",1,IF(V108="Good",2,IF(V108="Fair",3,IF(V108="Poor",4,IF(V108="Very Poor",5,"")))))</f>
        <v/>
      </c>
      <c r="X108" s="3"/>
      <c r="Y108" s="173" t="str">
        <f>IF(X108="Very Good",1,IF(X108="Good",2,IF(X108="Fair",3,IF(X108="Poor",4,IF(X108="Very Poor",5,"")))))</f>
        <v/>
      </c>
      <c r="Z108" s="3"/>
      <c r="AA108" s="173" t="str">
        <f>IF(Z108="Very Good",1,IF(Z108="Good",2,IF(Z108="Fair",3,IF(Z108="Poor",4,IF(Z108="Very Poor",5,"")))))</f>
        <v/>
      </c>
      <c r="AB108" s="3"/>
      <c r="AC108" s="173" t="str">
        <f>IF(AB108="Very Good",1,IF(AB108="Good",2,IF(AB108="Fair",3,IF(AB108="Poor",4,IF(AB108="Very Poor",5,"")))))</f>
        <v/>
      </c>
      <c r="AD108" s="174" t="str">
        <f t="shared" si="765"/>
        <v/>
      </c>
    </row>
    <row r="109" spans="1:36" ht="15" customHeight="1">
      <c r="A109" s="374"/>
      <c r="B109" s="381"/>
      <c r="C109" s="400"/>
      <c r="D109" s="201" t="s">
        <v>348</v>
      </c>
      <c r="E109" s="38"/>
      <c r="F109" s="3"/>
      <c r="G109" s="173" t="str">
        <f t="shared" ref="G109:G112" si="766">IF(F109="Very Good",1,IF(F109="Good",2,IF(F109="Fair",3,IF(F109="Poor",4,IF(F109="Very Poor",5,"")))))</f>
        <v/>
      </c>
      <c r="H109" s="3"/>
      <c r="I109" s="173" t="str">
        <f t="shared" ref="I109:I114" si="767">IF(H109="Very Good",1,IF(H109="Good",2,IF(H109="Fair",3,IF(H109="Poor",4,IF(H109="Very Poor",5,"")))))</f>
        <v/>
      </c>
      <c r="J109" s="3"/>
      <c r="K109" s="173" t="str">
        <f t="shared" ref="K109:K114" si="768">IF(J109="Very Good",1,IF(J109="Good",2,IF(J109="Fair",3,IF(J109="Poor",4,IF(J109="Very Poor",5,"")))))</f>
        <v/>
      </c>
      <c r="L109" s="3"/>
      <c r="M109" s="173" t="str">
        <f t="shared" ref="M109:M114" si="769">IF(L109="Very Good",1,IF(L109="Good",2,IF(L109="Fair",3,IF(L109="Poor",4,IF(L109="Very Poor",5,"")))))</f>
        <v/>
      </c>
      <c r="N109" s="3"/>
      <c r="O109" s="173" t="str">
        <f t="shared" ref="O109:O114" si="770">IF(N109="Very Good",1,IF(N109="Good",2,IF(N109="Fair",3,IF(N109="Poor",4,IF(N109="Very Poor",5,"")))))</f>
        <v/>
      </c>
      <c r="P109" s="3"/>
      <c r="Q109" s="173" t="str">
        <f t="shared" ref="Q109:Q114" si="771">IF(P109="Very Good",1,IF(P109="Good",2,IF(P109="Fair",3,IF(P109="Poor",4,IF(P109="Very Poor",5,"")))))</f>
        <v/>
      </c>
      <c r="R109" s="3"/>
      <c r="S109" s="173" t="str">
        <f t="shared" ref="S109:S114" si="772">IF(R109="Very Good",1,IF(R109="Good",2,IF(R109="Fair",3,IF(R109="Poor",4,IF(R109="Very Poor",5,"")))))</f>
        <v/>
      </c>
      <c r="T109" s="3"/>
      <c r="U109" s="173" t="str">
        <f t="shared" ref="U109:U114" si="773">IF(T109="Very Good",1,IF(T109="Good",2,IF(T109="Fair",3,IF(T109="Poor",4,IF(T109="Very Poor",5,"")))))</f>
        <v/>
      </c>
      <c r="V109" s="3"/>
      <c r="W109" s="173" t="str">
        <f t="shared" ref="W109:W114" si="774">IF(V109="Very Good",1,IF(V109="Good",2,IF(V109="Fair",3,IF(V109="Poor",4,IF(V109="Very Poor",5,"")))))</f>
        <v/>
      </c>
      <c r="X109" s="3"/>
      <c r="Y109" s="173" t="str">
        <f t="shared" ref="Y109:Y114" si="775">IF(X109="Very Good",1,IF(X109="Good",2,IF(X109="Fair",3,IF(X109="Poor",4,IF(X109="Very Poor",5,"")))))</f>
        <v/>
      </c>
      <c r="Z109" s="3"/>
      <c r="AA109" s="173" t="str">
        <f t="shared" ref="AA109:AA114" si="776">IF(Z109="Very Good",1,IF(Z109="Good",2,IF(Z109="Fair",3,IF(Z109="Poor",4,IF(Z109="Very Poor",5,"")))))</f>
        <v/>
      </c>
      <c r="AB109" s="3"/>
      <c r="AC109" s="173" t="str">
        <f t="shared" ref="AC109:AC114" si="777">IF(AB109="Very Good",1,IF(AB109="Good",2,IF(AB109="Fair",3,IF(AB109="Poor",4,IF(AB109="Very Poor",5,"")))))</f>
        <v/>
      </c>
      <c r="AD109" s="174" t="str">
        <f t="shared" si="765"/>
        <v/>
      </c>
    </row>
    <row r="110" spans="1:36" ht="15.95" customHeight="1">
      <c r="A110" s="374"/>
      <c r="B110" s="381"/>
      <c r="C110" s="400"/>
      <c r="D110" s="201" t="s">
        <v>349</v>
      </c>
      <c r="E110" s="38"/>
      <c r="F110" s="3"/>
      <c r="G110" s="173" t="str">
        <f t="shared" si="766"/>
        <v/>
      </c>
      <c r="H110" s="3"/>
      <c r="I110" s="173" t="str">
        <f t="shared" si="767"/>
        <v/>
      </c>
      <c r="J110" s="3"/>
      <c r="K110" s="173" t="str">
        <f t="shared" si="768"/>
        <v/>
      </c>
      <c r="L110" s="3"/>
      <c r="M110" s="173" t="str">
        <f t="shared" si="769"/>
        <v/>
      </c>
      <c r="N110" s="3"/>
      <c r="O110" s="173" t="str">
        <f t="shared" si="770"/>
        <v/>
      </c>
      <c r="P110" s="3"/>
      <c r="Q110" s="173" t="str">
        <f t="shared" si="771"/>
        <v/>
      </c>
      <c r="R110" s="3"/>
      <c r="S110" s="173" t="str">
        <f t="shared" si="772"/>
        <v/>
      </c>
      <c r="T110" s="3"/>
      <c r="U110" s="173" t="str">
        <f t="shared" si="773"/>
        <v/>
      </c>
      <c r="V110" s="3"/>
      <c r="W110" s="173" t="str">
        <f t="shared" si="774"/>
        <v/>
      </c>
      <c r="X110" s="3"/>
      <c r="Y110" s="173" t="str">
        <f t="shared" si="775"/>
        <v/>
      </c>
      <c r="Z110" s="3"/>
      <c r="AA110" s="173" t="str">
        <f t="shared" si="776"/>
        <v/>
      </c>
      <c r="AB110" s="3"/>
      <c r="AC110" s="173" t="str">
        <f t="shared" si="777"/>
        <v/>
      </c>
      <c r="AD110" s="174" t="str">
        <f t="shared" si="765"/>
        <v/>
      </c>
    </row>
    <row r="111" spans="1:36" ht="32.1">
      <c r="A111" s="374"/>
      <c r="B111" s="381"/>
      <c r="C111" s="400"/>
      <c r="D111" s="201" t="s">
        <v>350</v>
      </c>
      <c r="E111" s="38"/>
      <c r="F111" s="3"/>
      <c r="G111" s="173" t="str">
        <f t="shared" si="766"/>
        <v/>
      </c>
      <c r="H111" s="3"/>
      <c r="I111" s="173" t="str">
        <f t="shared" si="767"/>
        <v/>
      </c>
      <c r="J111" s="3"/>
      <c r="K111" s="173" t="str">
        <f t="shared" si="768"/>
        <v/>
      </c>
      <c r="L111" s="3"/>
      <c r="M111" s="173" t="str">
        <f t="shared" si="769"/>
        <v/>
      </c>
      <c r="N111" s="3"/>
      <c r="O111" s="173" t="str">
        <f t="shared" si="770"/>
        <v/>
      </c>
      <c r="P111" s="3"/>
      <c r="Q111" s="173" t="str">
        <f t="shared" si="771"/>
        <v/>
      </c>
      <c r="R111" s="3"/>
      <c r="S111" s="173" t="str">
        <f t="shared" si="772"/>
        <v/>
      </c>
      <c r="T111" s="3"/>
      <c r="U111" s="173" t="str">
        <f t="shared" si="773"/>
        <v/>
      </c>
      <c r="V111" s="3"/>
      <c r="W111" s="173" t="str">
        <f t="shared" si="774"/>
        <v/>
      </c>
      <c r="X111" s="3"/>
      <c r="Y111" s="173" t="str">
        <f t="shared" si="775"/>
        <v/>
      </c>
      <c r="Z111" s="3"/>
      <c r="AA111" s="173" t="str">
        <f t="shared" si="776"/>
        <v/>
      </c>
      <c r="AB111" s="3"/>
      <c r="AC111" s="173" t="str">
        <f t="shared" si="777"/>
        <v/>
      </c>
      <c r="AD111" s="174" t="str">
        <f t="shared" si="765"/>
        <v/>
      </c>
    </row>
    <row r="112" spans="1:36" ht="15.95">
      <c r="A112" s="374"/>
      <c r="B112" s="381"/>
      <c r="C112" s="400"/>
      <c r="D112" s="232" t="s">
        <v>300</v>
      </c>
      <c r="E112" s="38"/>
      <c r="F112" s="3"/>
      <c r="G112" s="173" t="str">
        <f t="shared" si="766"/>
        <v/>
      </c>
      <c r="H112" s="3"/>
      <c r="I112" s="173" t="str">
        <f t="shared" si="767"/>
        <v/>
      </c>
      <c r="J112" s="3"/>
      <c r="K112" s="173" t="str">
        <f t="shared" si="768"/>
        <v/>
      </c>
      <c r="L112" s="3"/>
      <c r="M112" s="173" t="str">
        <f t="shared" si="769"/>
        <v/>
      </c>
      <c r="N112" s="3"/>
      <c r="O112" s="173" t="str">
        <f t="shared" si="770"/>
        <v/>
      </c>
      <c r="P112" s="3"/>
      <c r="Q112" s="173" t="str">
        <f t="shared" si="771"/>
        <v/>
      </c>
      <c r="R112" s="3"/>
      <c r="S112" s="173" t="str">
        <f t="shared" si="772"/>
        <v/>
      </c>
      <c r="T112" s="3"/>
      <c r="U112" s="173" t="str">
        <f t="shared" si="773"/>
        <v/>
      </c>
      <c r="V112" s="3"/>
      <c r="W112" s="173" t="str">
        <f t="shared" si="774"/>
        <v/>
      </c>
      <c r="X112" s="3"/>
      <c r="Y112" s="173" t="str">
        <f t="shared" si="775"/>
        <v/>
      </c>
      <c r="Z112" s="3"/>
      <c r="AA112" s="173" t="str">
        <f t="shared" si="776"/>
        <v/>
      </c>
      <c r="AB112" s="3"/>
      <c r="AC112" s="173" t="str">
        <f t="shared" si="777"/>
        <v/>
      </c>
      <c r="AD112" s="174" t="str">
        <f t="shared" si="765"/>
        <v/>
      </c>
    </row>
    <row r="113" spans="1:42" ht="15.95">
      <c r="A113" s="374"/>
      <c r="B113" s="381"/>
      <c r="C113" s="254"/>
      <c r="D113" s="232" t="s">
        <v>300</v>
      </c>
      <c r="E113" s="38"/>
      <c r="F113" s="3"/>
      <c r="G113" s="173" t="str">
        <f t="shared" ref="G113" si="778">IF(F113="Very Good",1,IF(F113="Good",2,IF(F113="Fair",3,IF(F113="Poor",4,IF(F113="Very Poor",5,"")))))</f>
        <v/>
      </c>
      <c r="H113" s="3"/>
      <c r="I113" s="173" t="str">
        <f t="shared" si="767"/>
        <v/>
      </c>
      <c r="J113" s="3"/>
      <c r="K113" s="173" t="str">
        <f t="shared" si="768"/>
        <v/>
      </c>
      <c r="L113" s="3"/>
      <c r="M113" s="173" t="str">
        <f t="shared" si="769"/>
        <v/>
      </c>
      <c r="N113" s="3"/>
      <c r="O113" s="173" t="str">
        <f t="shared" si="770"/>
        <v/>
      </c>
      <c r="P113" s="3"/>
      <c r="Q113" s="173" t="str">
        <f t="shared" si="771"/>
        <v/>
      </c>
      <c r="R113" s="3"/>
      <c r="S113" s="173" t="str">
        <f t="shared" si="772"/>
        <v/>
      </c>
      <c r="T113" s="3"/>
      <c r="U113" s="173" t="str">
        <f t="shared" si="773"/>
        <v/>
      </c>
      <c r="V113" s="3"/>
      <c r="W113" s="173" t="str">
        <f t="shared" si="774"/>
        <v/>
      </c>
      <c r="X113" s="3"/>
      <c r="Y113" s="173" t="str">
        <f t="shared" si="775"/>
        <v/>
      </c>
      <c r="Z113" s="3"/>
      <c r="AA113" s="173" t="str">
        <f t="shared" si="776"/>
        <v/>
      </c>
      <c r="AB113" s="3"/>
      <c r="AC113" s="173" t="str">
        <f t="shared" si="777"/>
        <v/>
      </c>
      <c r="AD113" s="174" t="str">
        <f t="shared" si="765"/>
        <v/>
      </c>
    </row>
    <row r="114" spans="1:42" ht="17.100000000000001" thickBot="1">
      <c r="A114" s="374"/>
      <c r="B114" s="381"/>
      <c r="C114" s="254"/>
      <c r="D114" s="232" t="s">
        <v>300</v>
      </c>
      <c r="E114" s="38"/>
      <c r="F114" s="3"/>
      <c r="G114" s="173" t="str">
        <f t="shared" ref="G114" si="779">IF(F114="Very Good",1,IF(F114="Good",2,IF(F114="Fair",3,IF(F114="Poor",4,IF(F114="Very Poor",5,"")))))</f>
        <v/>
      </c>
      <c r="H114" s="3"/>
      <c r="I114" s="173" t="str">
        <f t="shared" si="767"/>
        <v/>
      </c>
      <c r="J114" s="3"/>
      <c r="K114" s="173" t="str">
        <f t="shared" si="768"/>
        <v/>
      </c>
      <c r="L114" s="3"/>
      <c r="M114" s="173" t="str">
        <f t="shared" si="769"/>
        <v/>
      </c>
      <c r="N114" s="3"/>
      <c r="O114" s="173" t="str">
        <f t="shared" si="770"/>
        <v/>
      </c>
      <c r="P114" s="3"/>
      <c r="Q114" s="173" t="str">
        <f t="shared" si="771"/>
        <v/>
      </c>
      <c r="R114" s="3"/>
      <c r="S114" s="173" t="str">
        <f t="shared" si="772"/>
        <v/>
      </c>
      <c r="T114" s="3"/>
      <c r="U114" s="173" t="str">
        <f t="shared" si="773"/>
        <v/>
      </c>
      <c r="V114" s="3"/>
      <c r="W114" s="173" t="str">
        <f t="shared" si="774"/>
        <v/>
      </c>
      <c r="X114" s="3"/>
      <c r="Y114" s="173" t="str">
        <f t="shared" si="775"/>
        <v/>
      </c>
      <c r="Z114" s="3"/>
      <c r="AA114" s="173" t="str">
        <f t="shared" si="776"/>
        <v/>
      </c>
      <c r="AB114" s="3"/>
      <c r="AC114" s="173" t="str">
        <f t="shared" si="777"/>
        <v/>
      </c>
      <c r="AD114" s="174" t="str">
        <f t="shared" si="765"/>
        <v/>
      </c>
    </row>
    <row r="115" spans="1:42" ht="17.100000000000001" thickBot="1">
      <c r="A115" s="380"/>
      <c r="B115" s="382"/>
      <c r="C115" s="219"/>
      <c r="D115" s="243" t="s">
        <v>351</v>
      </c>
      <c r="E115" s="177">
        <f>SUM($E108:$E114)-SUMIF($AD108:$AD114,"",$E108:$E114)</f>
        <v>0</v>
      </c>
      <c r="F115" s="178" t="str">
        <f>IF(G115=1,"Very Good",IF(G115=2,"Good",IF(G115=3,"Fair",IF(G115=4,"Poor",IF(G115=5,"Very Poor","")))))</f>
        <v/>
      </c>
      <c r="G115" s="178" t="str">
        <f>IFERROR(ROUND(IF($E115=0,AVERAGE(G108:G114),(SUMPRODUCT(G108:G114,$E108:$E114)/SUMIFS($E108:$E114,G108:G114,"&gt;0"))),0),"")</f>
        <v/>
      </c>
      <c r="H115" s="178" t="str">
        <f t="shared" ref="H115" si="780">IF(I115=1,"Very Good",IF(I115=2,"Good",IF(I115=3,"Fair",IF(I115=4,"Poor",IF(I115=5,"Very Poor","")))))</f>
        <v/>
      </c>
      <c r="I115" s="178" t="str">
        <f t="shared" ref="I115" si="781">IFERROR(ROUND(IF($E115=0,AVERAGE(I108:I114),(SUMPRODUCT(I108:I114,$E108:$E114)/SUMIFS($E108:$E114,I108:I114,"&gt;0"))),0),"")</f>
        <v/>
      </c>
      <c r="J115" s="178" t="str">
        <f t="shared" ref="J115" si="782">IF(K115=1,"Very Good",IF(K115=2,"Good",IF(K115=3,"Fair",IF(K115=4,"Poor",IF(K115=5,"Very Poor","")))))</f>
        <v/>
      </c>
      <c r="K115" s="178" t="str">
        <f t="shared" ref="K115" si="783">IFERROR(ROUND(IF($E115=0,AVERAGE(K108:K114),(SUMPRODUCT(K108:K114,$E108:$E114)/SUMIFS($E108:$E114,K108:K114,"&gt;0"))),0),"")</f>
        <v/>
      </c>
      <c r="L115" s="178" t="str">
        <f t="shared" ref="L115" si="784">IF(M115=1,"Very Good",IF(M115=2,"Good",IF(M115=3,"Fair",IF(M115=4,"Poor",IF(M115=5,"Very Poor","")))))</f>
        <v/>
      </c>
      <c r="M115" s="178" t="str">
        <f t="shared" ref="M115" si="785">IFERROR(ROUND(IF($E115=0,AVERAGE(M108:M114),(SUMPRODUCT(M108:M114,$E108:$E114)/SUMIFS($E108:$E114,M108:M114,"&gt;0"))),0),"")</f>
        <v/>
      </c>
      <c r="N115" s="178" t="str">
        <f t="shared" ref="N115" si="786">IF(O115=1,"Very Good",IF(O115=2,"Good",IF(O115=3,"Fair",IF(O115=4,"Poor",IF(O115=5,"Very Poor","")))))</f>
        <v/>
      </c>
      <c r="O115" s="178" t="str">
        <f t="shared" ref="O115" si="787">IFERROR(ROUND(IF($E115=0,AVERAGE(O108:O114),(SUMPRODUCT(O108:O114,$E108:$E114)/SUMIFS($E108:$E114,O108:O114,"&gt;0"))),0),"")</f>
        <v/>
      </c>
      <c r="P115" s="178" t="str">
        <f t="shared" ref="P115" si="788">IF(Q115=1,"Very Good",IF(Q115=2,"Good",IF(Q115=3,"Fair",IF(Q115=4,"Poor",IF(Q115=5,"Very Poor","")))))</f>
        <v/>
      </c>
      <c r="Q115" s="178" t="str">
        <f t="shared" ref="Q115" si="789">IFERROR(ROUND(IF($E115=0,AVERAGE(Q108:Q114),(SUMPRODUCT(Q108:Q114,$E108:$E114)/SUMIFS($E108:$E114,Q108:Q114,"&gt;0"))),0),"")</f>
        <v/>
      </c>
      <c r="R115" s="178" t="str">
        <f t="shared" ref="R115" si="790">IF(S115=1,"Very Good",IF(S115=2,"Good",IF(S115=3,"Fair",IF(S115=4,"Poor",IF(S115=5,"Very Poor","")))))</f>
        <v/>
      </c>
      <c r="S115" s="178" t="str">
        <f t="shared" ref="S115" si="791">IFERROR(ROUND(IF($E115=0,AVERAGE(S108:S114),(SUMPRODUCT(S108:S114,$E108:$E114)/SUMIFS($E108:$E114,S108:S114,"&gt;0"))),0),"")</f>
        <v/>
      </c>
      <c r="T115" s="178" t="str">
        <f t="shared" ref="T115" si="792">IF(U115=1,"Very Good",IF(U115=2,"Good",IF(U115=3,"Fair",IF(U115=4,"Poor",IF(U115=5,"Very Poor","")))))</f>
        <v/>
      </c>
      <c r="U115" s="178" t="str">
        <f t="shared" ref="U115" si="793">IFERROR(ROUND(IF($E115=0,AVERAGE(U108:U114),(SUMPRODUCT(U108:U114,$E108:$E114)/SUMIFS($E108:$E114,U108:U114,"&gt;0"))),0),"")</f>
        <v/>
      </c>
      <c r="V115" s="178" t="str">
        <f t="shared" ref="V115" si="794">IF(W115=1,"Very Good",IF(W115=2,"Good",IF(W115=3,"Fair",IF(W115=4,"Poor",IF(W115=5,"Very Poor","")))))</f>
        <v/>
      </c>
      <c r="W115" s="178" t="str">
        <f t="shared" ref="W115" si="795">IFERROR(ROUND(IF($E115=0,AVERAGE(W108:W114),(SUMPRODUCT(W108:W114,$E108:$E114)/SUMIFS($E108:$E114,W108:W114,"&gt;0"))),0),"")</f>
        <v/>
      </c>
      <c r="X115" s="178" t="str">
        <f t="shared" ref="X115" si="796">IF(Y115=1,"Very Good",IF(Y115=2,"Good",IF(Y115=3,"Fair",IF(Y115=4,"Poor",IF(Y115=5,"Very Poor","")))))</f>
        <v/>
      </c>
      <c r="Y115" s="178" t="str">
        <f t="shared" ref="Y115" si="797">IFERROR(ROUND(IF($E115=0,AVERAGE(Y108:Y114),(SUMPRODUCT(Y108:Y114,$E108:$E114)/SUMIFS($E108:$E114,Y108:Y114,"&gt;0"))),0),"")</f>
        <v/>
      </c>
      <c r="Z115" s="178" t="str">
        <f t="shared" ref="Z115" si="798">IF(AA115=1,"Very Good",IF(AA115=2,"Good",IF(AA115=3,"Fair",IF(AA115=4,"Poor",IF(AA115=5,"Very Poor","")))))</f>
        <v/>
      </c>
      <c r="AA115" s="178" t="str">
        <f t="shared" ref="AA115" si="799">IFERROR(ROUND(IF($E115=0,AVERAGE(AA108:AA114),(SUMPRODUCT(AA108:AA114,$E108:$E114)/SUMIFS($E108:$E114,AA108:AA114,"&gt;0"))),0),"")</f>
        <v/>
      </c>
      <c r="AB115" s="178" t="str">
        <f t="shared" ref="AB115" si="800">IF(AC115=1,"Very Good",IF(AC115=2,"Good",IF(AC115=3,"Fair",IF(AC115=4,"Poor",IF(AC115=5,"Very Poor","")))))</f>
        <v/>
      </c>
      <c r="AC115" s="178" t="str">
        <f t="shared" ref="AC115" si="801">IFERROR(ROUND(IF($E115=0,AVERAGE(AC108:AC114),(SUMPRODUCT(AC108:AC114,$E108:$E114)/SUMIFS($E108:$E114,AC108:AC114,"&gt;0"))),0),"")</f>
        <v/>
      </c>
      <c r="AD115" s="178" t="str">
        <f t="shared" si="765"/>
        <v/>
      </c>
      <c r="AF115" s="136"/>
      <c r="AG115" s="136"/>
      <c r="AH115" s="136"/>
      <c r="AI115" s="136"/>
      <c r="AJ115" s="136"/>
    </row>
    <row r="116" spans="1:42" ht="15.95" thickBot="1">
      <c r="A116" s="393" t="s">
        <v>352</v>
      </c>
      <c r="B116" s="394"/>
      <c r="C116" s="394"/>
      <c r="D116" s="395"/>
      <c r="E116" s="179"/>
      <c r="F116" s="178" t="str">
        <f>IF(G116=1,"Very Good",IF(G116=2,"Good",IF(G116=3,"Fair",IF(G116=4,"Poor",IF(G116=5,"Very Poor","")))))</f>
        <v/>
      </c>
      <c r="G116" s="178" t="str">
        <f>IFERROR(ROUND(AVERAGE(G60:G90,G92:G106,G108:G114),0),"")</f>
        <v/>
      </c>
      <c r="H116" s="178" t="str">
        <f t="shared" ref="H116" si="802">IF(I116=1,"Very Good",IF(I116=2,"Good",IF(I116=3,"Fair",IF(I116=4,"Poor",IF(I116=5,"Very Poor","")))))</f>
        <v/>
      </c>
      <c r="I116" s="178" t="str">
        <f t="shared" ref="I116" si="803">IFERROR(ROUND(AVERAGE(I60:I90,I92:I106,I108:I114),0),"")</f>
        <v/>
      </c>
      <c r="J116" s="178" t="str">
        <f t="shared" ref="J116" si="804">IF(K116=1,"Very Good",IF(K116=2,"Good",IF(K116=3,"Fair",IF(K116=4,"Poor",IF(K116=5,"Very Poor","")))))</f>
        <v/>
      </c>
      <c r="K116" s="178" t="str">
        <f t="shared" ref="K116" si="805">IFERROR(ROUND(AVERAGE(K60:K90,K92:K106,K108:K114),0),"")</f>
        <v/>
      </c>
      <c r="L116" s="178" t="str">
        <f t="shared" ref="L116" si="806">IF(M116=1,"Very Good",IF(M116=2,"Good",IF(M116=3,"Fair",IF(M116=4,"Poor",IF(M116=5,"Very Poor","")))))</f>
        <v/>
      </c>
      <c r="M116" s="178" t="str">
        <f t="shared" ref="M116" si="807">IFERROR(ROUND(AVERAGE(M60:M90,M92:M106,M108:M114),0),"")</f>
        <v/>
      </c>
      <c r="N116" s="178" t="str">
        <f t="shared" ref="N116" si="808">IF(O116=1,"Very Good",IF(O116=2,"Good",IF(O116=3,"Fair",IF(O116=4,"Poor",IF(O116=5,"Very Poor","")))))</f>
        <v/>
      </c>
      <c r="O116" s="178" t="str">
        <f t="shared" ref="O116" si="809">IFERROR(ROUND(AVERAGE(O60:O90,O92:O106,O108:O114),0),"")</f>
        <v/>
      </c>
      <c r="P116" s="178" t="str">
        <f t="shared" ref="P116" si="810">IF(Q116=1,"Very Good",IF(Q116=2,"Good",IF(Q116=3,"Fair",IF(Q116=4,"Poor",IF(Q116=5,"Very Poor","")))))</f>
        <v/>
      </c>
      <c r="Q116" s="178" t="str">
        <f t="shared" ref="Q116" si="811">IFERROR(ROUND(AVERAGE(Q60:Q90,Q92:Q106,Q108:Q114),0),"")</f>
        <v/>
      </c>
      <c r="R116" s="178" t="str">
        <f t="shared" ref="R116" si="812">IF(S116=1,"Very Good",IF(S116=2,"Good",IF(S116=3,"Fair",IF(S116=4,"Poor",IF(S116=5,"Very Poor","")))))</f>
        <v/>
      </c>
      <c r="S116" s="178" t="str">
        <f>IFERROR(ROUND(AVERAGE(S60:S90,S92:S106,S108:S114),0),"")</f>
        <v/>
      </c>
      <c r="T116" s="178" t="str">
        <f t="shared" ref="T116" si="813">IF(U116=1,"Very Good",IF(U116=2,"Good",IF(U116=3,"Fair",IF(U116=4,"Poor",IF(U116=5,"Very Poor","")))))</f>
        <v/>
      </c>
      <c r="U116" s="178" t="str">
        <f t="shared" ref="U116" si="814">IFERROR(ROUND(AVERAGE(U60:U90,U92:U106,U108:U114),0),"")</f>
        <v/>
      </c>
      <c r="V116" s="178" t="str">
        <f t="shared" ref="V116" si="815">IF(W116=1,"Very Good",IF(W116=2,"Good",IF(W116=3,"Fair",IF(W116=4,"Poor",IF(W116=5,"Very Poor","")))))</f>
        <v/>
      </c>
      <c r="W116" s="178" t="str">
        <f t="shared" ref="W116" si="816">IFERROR(ROUND(AVERAGE(W60:W90,W92:W106,W108:W114),0),"")</f>
        <v/>
      </c>
      <c r="X116" s="178" t="str">
        <f t="shared" ref="X116" si="817">IF(Y116=1,"Very Good",IF(Y116=2,"Good",IF(Y116=3,"Fair",IF(Y116=4,"Poor",IF(Y116=5,"Very Poor","")))))</f>
        <v/>
      </c>
      <c r="Y116" s="178" t="str">
        <f t="shared" ref="Y116" si="818">IFERROR(ROUND(AVERAGE(Y60:Y90,Y92:Y106,Y108:Y114),0),"")</f>
        <v/>
      </c>
      <c r="Z116" s="178" t="str">
        <f t="shared" ref="Z116" si="819">IF(AA116=1,"Very Good",IF(AA116=2,"Good",IF(AA116=3,"Fair",IF(AA116=4,"Poor",IF(AA116=5,"Very Poor","")))))</f>
        <v/>
      </c>
      <c r="AA116" s="178" t="str">
        <f t="shared" ref="AA116" si="820">IFERROR(ROUND(AVERAGE(AA60:AA90,AA92:AA106,AA108:AA114),0),"")</f>
        <v/>
      </c>
      <c r="AB116" s="178" t="str">
        <f t="shared" ref="AB116" si="821">IF(AC116=1,"Very Good",IF(AC116=2,"Good",IF(AC116=3,"Fair",IF(AC116=4,"Poor",IF(AC116=5,"Very Poor","")))))</f>
        <v/>
      </c>
      <c r="AC116" s="178" t="str">
        <f t="shared" ref="AC116" si="822">IFERROR(ROUND(AVERAGE(AC60:AC90,AC92:AC106,AC108:AC114),0),"")</f>
        <v/>
      </c>
      <c r="AD116" s="178" t="str">
        <f t="shared" si="765"/>
        <v/>
      </c>
      <c r="AF116" s="136"/>
      <c r="AG116" s="136"/>
      <c r="AH116" s="136"/>
      <c r="AI116" s="136"/>
      <c r="AJ116" s="136"/>
    </row>
    <row r="117" spans="1:42">
      <c r="A117" s="8"/>
      <c r="B117" s="8"/>
      <c r="C117" s="8"/>
      <c r="D117" s="244"/>
    </row>
    <row r="118" spans="1:42" s="132" customFormat="1" ht="18.75" customHeight="1" thickBot="1">
      <c r="A118" s="9" t="s">
        <v>353</v>
      </c>
      <c r="B118" s="349" t="s">
        <v>354</v>
      </c>
      <c r="C118" s="429"/>
      <c r="D118" s="429"/>
      <c r="E118" s="429"/>
      <c r="F118" s="429"/>
      <c r="G118" s="429"/>
      <c r="H118" s="429"/>
      <c r="I118" s="429"/>
      <c r="AD118" s="1"/>
      <c r="AE118" s="1"/>
      <c r="AF118" s="2"/>
      <c r="AG118" s="2"/>
      <c r="AH118" s="2"/>
      <c r="AI118" s="2"/>
      <c r="AJ118" s="2"/>
      <c r="AK118" s="2"/>
      <c r="AL118" s="2"/>
      <c r="AM118" s="2"/>
      <c r="AN118" s="2"/>
      <c r="AO118" s="2"/>
      <c r="AP118" s="2"/>
    </row>
    <row r="119" spans="1:42" s="132" customFormat="1" ht="15" customHeight="1" thickBot="1">
      <c r="A119" s="10"/>
      <c r="B119" s="396" t="s">
        <v>355</v>
      </c>
      <c r="C119" s="397"/>
      <c r="D119" s="398"/>
      <c r="G119" s="84"/>
      <c r="AD119" s="2"/>
      <c r="AE119" s="2"/>
      <c r="AF119" s="2"/>
      <c r="AG119" s="2"/>
      <c r="AH119" s="2"/>
      <c r="AI119" s="2"/>
      <c r="AJ119" s="2"/>
      <c r="AK119" s="2"/>
      <c r="AL119" s="2"/>
      <c r="AM119" s="2"/>
      <c r="AN119" s="2"/>
      <c r="AO119" s="2"/>
      <c r="AP119" s="2"/>
    </row>
    <row r="120" spans="1:42" s="132" customFormat="1" ht="15" customHeight="1" thickBot="1">
      <c r="A120" s="10"/>
      <c r="B120" s="401" t="s">
        <v>108</v>
      </c>
      <c r="C120" s="403" t="s">
        <v>356</v>
      </c>
      <c r="D120" s="404"/>
      <c r="G120" s="84"/>
      <c r="AD120" s="2"/>
      <c r="AE120" s="2"/>
      <c r="AF120" s="2"/>
      <c r="AG120" s="2"/>
      <c r="AH120" s="2"/>
      <c r="AI120" s="2"/>
      <c r="AJ120" s="2"/>
      <c r="AK120" s="2"/>
      <c r="AL120" s="2"/>
      <c r="AM120" s="2"/>
      <c r="AN120" s="2"/>
      <c r="AO120" s="2"/>
      <c r="AP120" s="2"/>
    </row>
    <row r="121" spans="1:42" s="132" customFormat="1" ht="95.25" customHeight="1" thickBot="1">
      <c r="A121" s="10"/>
      <c r="B121" s="402"/>
      <c r="C121" s="347" t="s">
        <v>357</v>
      </c>
      <c r="D121" s="348"/>
      <c r="AD121" s="2"/>
      <c r="AE121" s="2"/>
      <c r="AF121" s="2"/>
      <c r="AG121" s="2"/>
      <c r="AH121" s="2"/>
      <c r="AI121" s="2"/>
      <c r="AJ121" s="2"/>
      <c r="AK121" s="2"/>
      <c r="AL121" s="2"/>
      <c r="AM121" s="2"/>
      <c r="AN121" s="2"/>
      <c r="AO121" s="2"/>
      <c r="AP121" s="2"/>
    </row>
    <row r="122" spans="1:42" s="132" customFormat="1" ht="15" customHeight="1" thickBot="1">
      <c r="A122" s="10"/>
      <c r="B122" s="360" t="s">
        <v>99</v>
      </c>
      <c r="C122" s="362" t="s">
        <v>358</v>
      </c>
      <c r="D122" s="363"/>
      <c r="AD122" s="2"/>
      <c r="AE122" s="2"/>
      <c r="AF122" s="2"/>
      <c r="AG122" s="2"/>
      <c r="AH122" s="2"/>
      <c r="AI122" s="2"/>
      <c r="AJ122" s="2"/>
      <c r="AK122" s="2"/>
      <c r="AL122" s="2"/>
      <c r="AM122" s="2"/>
      <c r="AN122" s="2"/>
      <c r="AO122" s="2"/>
      <c r="AP122" s="2"/>
    </row>
    <row r="123" spans="1:42" s="132" customFormat="1" ht="95.25" customHeight="1" thickBot="1">
      <c r="A123" s="10"/>
      <c r="B123" s="361"/>
      <c r="C123" s="347" t="s">
        <v>359</v>
      </c>
      <c r="D123" s="348"/>
      <c r="AD123" s="2"/>
      <c r="AE123" s="2"/>
      <c r="AF123" s="2"/>
      <c r="AG123" s="2"/>
      <c r="AH123" s="2"/>
      <c r="AI123" s="2"/>
      <c r="AJ123" s="2"/>
      <c r="AK123" s="2"/>
      <c r="AL123" s="2"/>
      <c r="AM123" s="2"/>
      <c r="AN123" s="2"/>
      <c r="AO123" s="2"/>
      <c r="AP123" s="2"/>
    </row>
    <row r="124" spans="1:42" s="132" customFormat="1" ht="15" customHeight="1" thickBot="1">
      <c r="A124" s="10"/>
      <c r="B124" s="364" t="s">
        <v>100</v>
      </c>
      <c r="C124" s="366" t="s">
        <v>360</v>
      </c>
      <c r="D124" s="367"/>
      <c r="AD124" s="2"/>
      <c r="AE124" s="2"/>
      <c r="AF124" s="2"/>
      <c r="AG124" s="2"/>
      <c r="AH124" s="2"/>
      <c r="AI124" s="2"/>
      <c r="AJ124" s="2"/>
      <c r="AK124" s="2"/>
      <c r="AL124" s="2"/>
      <c r="AM124" s="2"/>
      <c r="AN124" s="2"/>
      <c r="AO124" s="2"/>
      <c r="AP124" s="2"/>
    </row>
    <row r="125" spans="1:42" s="132" customFormat="1" ht="115.5" customHeight="1" thickBot="1">
      <c r="A125" s="10"/>
      <c r="B125" s="365"/>
      <c r="C125" s="347" t="s">
        <v>361</v>
      </c>
      <c r="D125" s="348"/>
      <c r="AD125" s="2"/>
      <c r="AE125" s="2"/>
      <c r="AF125" s="2"/>
      <c r="AG125" s="2"/>
      <c r="AH125" s="2"/>
      <c r="AI125" s="2"/>
      <c r="AJ125" s="2"/>
      <c r="AK125" s="2"/>
      <c r="AL125" s="2"/>
      <c r="AM125" s="2"/>
      <c r="AN125" s="2"/>
      <c r="AO125" s="2"/>
      <c r="AP125" s="2"/>
    </row>
    <row r="126" spans="1:42" s="132" customFormat="1" ht="15.75" customHeight="1" thickBot="1">
      <c r="A126" s="10"/>
      <c r="B126" s="368" t="s">
        <v>124</v>
      </c>
      <c r="C126" s="370" t="s">
        <v>362</v>
      </c>
      <c r="D126" s="371"/>
      <c r="AD126" s="2"/>
      <c r="AE126" s="2"/>
      <c r="AF126" s="2"/>
      <c r="AG126" s="2"/>
      <c r="AH126" s="2"/>
      <c r="AI126" s="2"/>
      <c r="AJ126" s="2"/>
      <c r="AK126" s="2"/>
      <c r="AL126" s="2"/>
      <c r="AM126" s="2"/>
      <c r="AN126" s="2"/>
      <c r="AO126" s="2"/>
      <c r="AP126" s="2"/>
    </row>
    <row r="127" spans="1:42" s="132" customFormat="1" ht="102.75" customHeight="1" thickBot="1">
      <c r="A127" s="10"/>
      <c r="B127" s="369"/>
      <c r="C127" s="347" t="s">
        <v>363</v>
      </c>
      <c r="D127" s="348"/>
      <c r="AD127" s="2"/>
      <c r="AE127" s="2"/>
      <c r="AF127" s="2"/>
      <c r="AG127" s="2"/>
      <c r="AH127" s="2"/>
      <c r="AI127" s="2"/>
      <c r="AJ127" s="2"/>
      <c r="AK127" s="2"/>
      <c r="AL127" s="2"/>
      <c r="AM127" s="2"/>
      <c r="AN127" s="2"/>
      <c r="AO127" s="2"/>
      <c r="AP127" s="2"/>
    </row>
    <row r="128" spans="1:42" s="132" customFormat="1" ht="15.75" customHeight="1" thickBot="1">
      <c r="A128" s="10"/>
      <c r="B128" s="356" t="s">
        <v>364</v>
      </c>
      <c r="C128" s="358" t="s">
        <v>365</v>
      </c>
      <c r="D128" s="359"/>
      <c r="AD128" s="2"/>
      <c r="AE128" s="2"/>
      <c r="AF128" s="2"/>
      <c r="AG128" s="2"/>
      <c r="AH128" s="2"/>
      <c r="AI128" s="2"/>
      <c r="AJ128" s="2"/>
      <c r="AK128" s="2"/>
      <c r="AL128" s="2"/>
      <c r="AM128" s="2"/>
      <c r="AN128" s="2"/>
      <c r="AO128" s="2"/>
      <c r="AP128" s="2"/>
    </row>
    <row r="129" spans="1:42" s="132" customFormat="1" ht="134.25" customHeight="1" thickBot="1">
      <c r="A129" s="10"/>
      <c r="B129" s="357"/>
      <c r="C129" s="347" t="s">
        <v>366</v>
      </c>
      <c r="D129" s="348"/>
      <c r="AD129" s="2"/>
      <c r="AE129" s="2"/>
      <c r="AF129" s="2"/>
      <c r="AG129" s="2"/>
      <c r="AH129" s="2"/>
      <c r="AI129" s="2"/>
      <c r="AJ129" s="2"/>
      <c r="AK129" s="2"/>
      <c r="AL129" s="2"/>
      <c r="AM129" s="2"/>
      <c r="AN129" s="2"/>
      <c r="AO129" s="2"/>
      <c r="AP129" s="2"/>
    </row>
    <row r="130" spans="1:42" s="132" customFormat="1" ht="17.25" customHeight="1">
      <c r="A130" s="9"/>
      <c r="B130" s="349" t="s">
        <v>367</v>
      </c>
      <c r="C130" s="349"/>
      <c r="D130" s="349"/>
      <c r="E130" s="349"/>
      <c r="F130" s="349"/>
      <c r="G130" s="349"/>
      <c r="H130" s="349"/>
      <c r="I130" s="349"/>
      <c r="J130" s="131"/>
      <c r="K130" s="131"/>
      <c r="L130" s="131"/>
      <c r="M130" s="131"/>
      <c r="N130" s="131"/>
      <c r="O130" s="131"/>
      <c r="P130" s="131"/>
      <c r="Q130" s="131"/>
      <c r="R130" s="131"/>
      <c r="S130" s="131"/>
      <c r="T130" s="131"/>
      <c r="U130" s="131"/>
      <c r="V130" s="131"/>
      <c r="W130" s="131"/>
      <c r="X130" s="131"/>
      <c r="Y130" s="131"/>
      <c r="Z130" s="131"/>
      <c r="AA130" s="131"/>
      <c r="AB130" s="131"/>
      <c r="AC130" s="131"/>
      <c r="AD130" s="2"/>
      <c r="AE130" s="2"/>
      <c r="AF130" s="2"/>
      <c r="AG130" s="2"/>
      <c r="AH130" s="2"/>
      <c r="AI130" s="2"/>
      <c r="AJ130" s="2"/>
      <c r="AK130" s="2"/>
      <c r="AL130" s="2"/>
      <c r="AM130" s="2"/>
      <c r="AN130" s="2"/>
      <c r="AO130" s="2"/>
      <c r="AP130" s="2"/>
    </row>
    <row r="131" spans="1:42" s="132" customFormat="1" ht="33" customHeight="1" thickBot="1">
      <c r="A131" s="23" t="s">
        <v>151</v>
      </c>
      <c r="B131" s="350" t="s">
        <v>368</v>
      </c>
      <c r="C131" s="429"/>
      <c r="D131" s="429"/>
      <c r="E131" s="429"/>
      <c r="F131" s="429"/>
      <c r="G131" s="429"/>
      <c r="H131" s="429"/>
      <c r="I131" s="429"/>
      <c r="AD131" s="2"/>
      <c r="AE131" s="2"/>
      <c r="AF131" s="2"/>
      <c r="AG131" s="2"/>
      <c r="AH131" s="2"/>
      <c r="AI131" s="2"/>
      <c r="AJ131" s="2"/>
      <c r="AK131" s="2"/>
      <c r="AL131" s="2"/>
      <c r="AM131" s="2"/>
      <c r="AN131" s="2"/>
      <c r="AO131" s="2"/>
      <c r="AP131" s="2"/>
    </row>
    <row r="132" spans="1:42" s="132" customFormat="1" ht="15" customHeight="1" thickBot="1">
      <c r="A132" s="10"/>
      <c r="B132" s="351" t="s">
        <v>369</v>
      </c>
      <c r="C132" s="352"/>
      <c r="D132" s="22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2"/>
      <c r="AE132" s="2"/>
      <c r="AF132" s="2"/>
      <c r="AG132" s="2"/>
      <c r="AH132" s="2"/>
      <c r="AI132" s="2"/>
      <c r="AJ132" s="2"/>
      <c r="AK132" s="2"/>
      <c r="AL132" s="2"/>
      <c r="AM132" s="2"/>
      <c r="AN132" s="2"/>
      <c r="AO132" s="2"/>
      <c r="AP132" s="2"/>
    </row>
    <row r="133" spans="1:42" s="132" customFormat="1" ht="30" customHeight="1" thickBot="1">
      <c r="A133" s="10"/>
      <c r="B133" s="11" t="s">
        <v>108</v>
      </c>
      <c r="C133" s="12" t="s">
        <v>370</v>
      </c>
      <c r="D133" s="22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2"/>
      <c r="AE133" s="2"/>
      <c r="AF133" s="2"/>
      <c r="AG133" s="2"/>
      <c r="AH133" s="2"/>
      <c r="AI133" s="2"/>
      <c r="AJ133" s="2"/>
      <c r="AK133" s="2"/>
      <c r="AL133" s="2"/>
      <c r="AM133" s="2"/>
      <c r="AN133" s="2"/>
      <c r="AO133" s="2"/>
      <c r="AP133" s="2"/>
    </row>
    <row r="134" spans="1:42" s="132" customFormat="1" ht="30" customHeight="1" thickBot="1">
      <c r="A134" s="10"/>
      <c r="B134" s="13" t="s">
        <v>99</v>
      </c>
      <c r="C134" s="14" t="s">
        <v>371</v>
      </c>
      <c r="D134" s="22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2"/>
      <c r="AE134" s="2"/>
      <c r="AF134" s="2"/>
      <c r="AG134" s="2"/>
      <c r="AH134" s="2"/>
      <c r="AI134" s="2"/>
      <c r="AJ134" s="2"/>
      <c r="AK134" s="2"/>
      <c r="AL134" s="2"/>
      <c r="AM134" s="2"/>
      <c r="AN134" s="2"/>
      <c r="AO134" s="2"/>
      <c r="AP134" s="2"/>
    </row>
    <row r="135" spans="1:42" s="132" customFormat="1" ht="30" customHeight="1" thickBot="1">
      <c r="A135" s="10"/>
      <c r="B135" s="15" t="s">
        <v>100</v>
      </c>
      <c r="C135" s="16" t="s">
        <v>372</v>
      </c>
      <c r="D135" s="22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2"/>
      <c r="AE135" s="2"/>
      <c r="AF135" s="2"/>
      <c r="AG135" s="2"/>
      <c r="AH135" s="2"/>
      <c r="AI135" s="2"/>
      <c r="AJ135" s="2"/>
      <c r="AK135" s="2"/>
      <c r="AL135" s="2"/>
      <c r="AM135" s="2"/>
      <c r="AN135" s="2"/>
      <c r="AO135" s="2"/>
      <c r="AP135" s="2"/>
    </row>
    <row r="136" spans="1:42" s="132" customFormat="1" ht="30" customHeight="1" thickBot="1">
      <c r="A136" s="10"/>
      <c r="B136" s="17" t="s">
        <v>124</v>
      </c>
      <c r="C136" s="16" t="s">
        <v>373</v>
      </c>
      <c r="D136" s="22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2"/>
      <c r="AE136" s="2"/>
      <c r="AF136" s="2"/>
      <c r="AG136" s="2"/>
      <c r="AH136" s="2"/>
      <c r="AI136" s="2"/>
      <c r="AJ136" s="2"/>
      <c r="AK136" s="2"/>
      <c r="AL136" s="2"/>
      <c r="AM136" s="2"/>
      <c r="AN136" s="2"/>
      <c r="AO136" s="2"/>
      <c r="AP136" s="2"/>
    </row>
    <row r="137" spans="1:42" s="132" customFormat="1" ht="30" customHeight="1" thickBot="1">
      <c r="A137" s="10"/>
      <c r="B137" s="18" t="s">
        <v>364</v>
      </c>
      <c r="C137" s="19" t="s">
        <v>374</v>
      </c>
      <c r="D137" s="22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2"/>
      <c r="AE137" s="2"/>
      <c r="AF137" s="2"/>
      <c r="AG137" s="2"/>
      <c r="AH137" s="2"/>
      <c r="AI137" s="2"/>
      <c r="AJ137" s="2"/>
      <c r="AK137" s="2"/>
      <c r="AL137" s="2"/>
      <c r="AM137" s="2"/>
      <c r="AN137" s="2"/>
      <c r="AO137" s="2"/>
      <c r="AP137" s="2"/>
    </row>
    <row r="138" spans="1:42" s="132" customFormat="1" ht="34.5" customHeight="1" thickBot="1">
      <c r="A138" s="10"/>
      <c r="B138" s="353" t="s">
        <v>375</v>
      </c>
      <c r="C138" s="353"/>
      <c r="D138" s="353"/>
      <c r="E138" s="353"/>
      <c r="F138" s="353"/>
      <c r="G138" s="353"/>
      <c r="H138" s="353"/>
      <c r="I138" s="353"/>
      <c r="J138" s="131"/>
      <c r="K138" s="131"/>
      <c r="L138" s="131"/>
      <c r="M138" s="131"/>
      <c r="N138" s="131"/>
      <c r="O138" s="131"/>
      <c r="P138" s="131"/>
      <c r="Q138" s="131"/>
      <c r="R138" s="131"/>
      <c r="S138" s="131"/>
      <c r="T138" s="131"/>
      <c r="U138" s="131"/>
      <c r="V138" s="131"/>
      <c r="W138" s="131"/>
      <c r="X138" s="131"/>
      <c r="Y138" s="131"/>
      <c r="Z138" s="131"/>
      <c r="AA138" s="131"/>
      <c r="AB138" s="131"/>
      <c r="AC138" s="131"/>
      <c r="AD138" s="2"/>
      <c r="AE138" s="2"/>
      <c r="AF138" s="2"/>
      <c r="AG138" s="2"/>
      <c r="AH138" s="2"/>
      <c r="AI138" s="2"/>
      <c r="AJ138" s="2"/>
      <c r="AK138" s="2"/>
      <c r="AL138" s="2"/>
      <c r="AM138" s="2"/>
      <c r="AN138" s="2"/>
      <c r="AO138" s="2"/>
      <c r="AP138" s="2"/>
    </row>
    <row r="139" spans="1:42" s="132" customFormat="1" ht="15" customHeight="1" thickBot="1">
      <c r="A139" s="20" t="s">
        <v>153</v>
      </c>
      <c r="B139" s="354" t="s">
        <v>376</v>
      </c>
      <c r="C139" s="430"/>
      <c r="D139" s="245"/>
      <c r="E139" s="22"/>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s="132" customFormat="1" ht="15" customHeight="1">
      <c r="A140" s="2"/>
      <c r="B140" s="39">
        <v>1</v>
      </c>
      <c r="C140" s="40" t="s">
        <v>377</v>
      </c>
      <c r="D140" s="245"/>
      <c r="E140" s="22"/>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s="132" customFormat="1" ht="15" customHeight="1">
      <c r="A141" s="2"/>
      <c r="B141" s="41">
        <v>2</v>
      </c>
      <c r="C141" s="42" t="s">
        <v>378</v>
      </c>
      <c r="D141" s="245"/>
      <c r="E141" s="22"/>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s="132" customFormat="1" ht="15" customHeight="1">
      <c r="A142" s="2"/>
      <c r="B142" s="41">
        <v>3</v>
      </c>
      <c r="C142" s="42" t="s">
        <v>379</v>
      </c>
      <c r="D142" s="245"/>
      <c r="E142" s="22"/>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s="132" customFormat="1" ht="15" customHeight="1">
      <c r="A143" s="2"/>
      <c r="B143" s="41">
        <v>4</v>
      </c>
      <c r="C143" s="42" t="s">
        <v>380</v>
      </c>
      <c r="D143" s="245"/>
      <c r="E143" s="22"/>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s="132" customFormat="1" ht="15" customHeight="1" thickBot="1">
      <c r="A144" s="2"/>
      <c r="B144" s="43">
        <v>5</v>
      </c>
      <c r="C144" s="44" t="s">
        <v>381</v>
      </c>
      <c r="D144" s="245"/>
      <c r="E144" s="22"/>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s="132" customFormat="1" ht="13.5" customHeight="1">
      <c r="A145" s="9"/>
      <c r="B145" s="349"/>
      <c r="C145" s="431"/>
      <c r="D145" s="431"/>
      <c r="E145" s="431"/>
      <c r="F145" s="431"/>
      <c r="G145" s="431"/>
      <c r="H145" s="431"/>
      <c r="I145" s="431"/>
      <c r="J145" s="134"/>
      <c r="K145" s="134"/>
      <c r="L145" s="134"/>
      <c r="M145" s="134"/>
      <c r="N145" s="134"/>
      <c r="O145" s="134"/>
      <c r="P145" s="134"/>
      <c r="Q145" s="134"/>
      <c r="R145" s="134"/>
      <c r="S145" s="134"/>
      <c r="T145" s="134"/>
      <c r="U145" s="134"/>
      <c r="V145" s="134"/>
      <c r="W145" s="134"/>
      <c r="X145" s="134"/>
      <c r="Y145" s="134"/>
      <c r="Z145" s="134"/>
      <c r="AA145" s="134"/>
      <c r="AB145" s="134"/>
      <c r="AC145" s="134"/>
      <c r="AD145" s="24"/>
      <c r="AE145" s="24"/>
      <c r="AF145" s="24"/>
      <c r="AG145" s="24"/>
      <c r="AH145" s="24"/>
      <c r="AI145" s="24"/>
      <c r="AJ145" s="24"/>
      <c r="AK145" s="24"/>
      <c r="AL145" s="24"/>
      <c r="AM145" s="24"/>
      <c r="AN145" s="24"/>
      <c r="AO145" s="24"/>
      <c r="AP145" s="24"/>
    </row>
    <row r="146" spans="1:42" s="56" customFormat="1" ht="15.75" customHeight="1">
      <c r="A146" s="9" t="s">
        <v>155</v>
      </c>
      <c r="B146" s="355" t="s">
        <v>382</v>
      </c>
      <c r="C146" s="355"/>
      <c r="D146" s="355"/>
      <c r="E146" s="355"/>
      <c r="F146" s="355"/>
      <c r="G146" s="355"/>
      <c r="H146" s="355"/>
      <c r="I146" s="355"/>
      <c r="AD146" s="57"/>
      <c r="AE146" s="57"/>
      <c r="AF146" s="57"/>
      <c r="AG146" s="57"/>
      <c r="AH146" s="57"/>
      <c r="AI146" s="57"/>
      <c r="AJ146" s="57"/>
      <c r="AK146" s="57"/>
      <c r="AL146" s="57"/>
      <c r="AM146" s="57"/>
      <c r="AN146" s="57"/>
      <c r="AO146" s="57"/>
      <c r="AP146" s="57"/>
    </row>
    <row r="147" spans="1:42" s="132" customFormat="1" ht="32.25" customHeight="1">
      <c r="A147" s="9" t="s">
        <v>383</v>
      </c>
      <c r="B147" s="349" t="s">
        <v>384</v>
      </c>
      <c r="C147" s="349"/>
      <c r="D147" s="349"/>
      <c r="E147" s="349"/>
      <c r="F147" s="349"/>
      <c r="G147" s="349"/>
      <c r="H147" s="349"/>
      <c r="I147" s="349"/>
      <c r="J147" s="85"/>
      <c r="K147" s="85"/>
      <c r="L147" s="85"/>
      <c r="M147" s="85"/>
      <c r="N147" s="85"/>
      <c r="O147" s="85"/>
      <c r="P147" s="85"/>
      <c r="Q147" s="85"/>
      <c r="R147" s="85"/>
      <c r="S147" s="85"/>
      <c r="T147" s="85"/>
      <c r="U147" s="85"/>
      <c r="V147" s="85"/>
      <c r="W147" s="85"/>
      <c r="X147" s="85"/>
      <c r="Y147" s="85"/>
      <c r="Z147" s="85"/>
      <c r="AA147" s="85"/>
      <c r="AB147" s="85"/>
      <c r="AC147" s="85"/>
      <c r="AD147" s="24"/>
      <c r="AE147" s="24"/>
      <c r="AF147" s="24"/>
      <c r="AG147" s="24"/>
      <c r="AH147" s="24"/>
      <c r="AI147" s="24"/>
      <c r="AJ147" s="24"/>
      <c r="AK147" s="24"/>
      <c r="AL147" s="24"/>
      <c r="AM147" s="24"/>
      <c r="AN147" s="24"/>
      <c r="AO147" s="24"/>
      <c r="AP147" s="24"/>
    </row>
    <row r="148" spans="1:42" s="28" customFormat="1" ht="15.75" customHeight="1">
      <c r="A148" s="48" t="s">
        <v>385</v>
      </c>
      <c r="B148" s="345" t="s">
        <v>386</v>
      </c>
      <c r="C148" s="346"/>
      <c r="D148" s="346"/>
      <c r="E148" s="346"/>
      <c r="F148" s="346"/>
      <c r="G148" s="346"/>
      <c r="H148" s="346"/>
      <c r="I148" s="346"/>
      <c r="J148" s="133"/>
      <c r="K148" s="133"/>
      <c r="L148" s="133"/>
      <c r="M148" s="133"/>
      <c r="N148" s="133"/>
      <c r="O148" s="133"/>
      <c r="P148" s="133"/>
      <c r="Q148" s="133"/>
      <c r="R148" s="133"/>
      <c r="S148" s="133"/>
      <c r="T148" s="133"/>
      <c r="U148" s="133"/>
      <c r="V148" s="133"/>
      <c r="W148" s="133"/>
      <c r="X148" s="133"/>
      <c r="Y148" s="133"/>
      <c r="Z148" s="133"/>
      <c r="AA148" s="133"/>
      <c r="AB148" s="133"/>
      <c r="AC148" s="133"/>
    </row>
    <row r="149" spans="1:42" ht="29.25" customHeight="1">
      <c r="A149" s="49"/>
    </row>
    <row r="150" spans="1:42" ht="15" customHeight="1"/>
    <row r="151" spans="1:42" ht="15" customHeight="1"/>
    <row r="152" spans="1:42" ht="15" customHeight="1"/>
    <row r="153" spans="1:42" ht="15" customHeight="1"/>
    <row r="154" spans="1:42" ht="15" customHeight="1"/>
  </sheetData>
  <sheetProtection formatCells="0" formatColumns="0" formatRows="0" insertColumns="0" insertRows="0" deleteColumns="0" deleteRows="0" sort="0" autoFilter="0"/>
  <mergeCells count="68">
    <mergeCell ref="B108:B115"/>
    <mergeCell ref="A116:D116"/>
    <mergeCell ref="B118:I118"/>
    <mergeCell ref="B119:D119"/>
    <mergeCell ref="C121:D121"/>
    <mergeCell ref="C108:C112"/>
    <mergeCell ref="B120:B121"/>
    <mergeCell ref="C120:D120"/>
    <mergeCell ref="A3:E3"/>
    <mergeCell ref="A7:E7"/>
    <mergeCell ref="A4:F4"/>
    <mergeCell ref="A6:D6"/>
    <mergeCell ref="N11:O11"/>
    <mergeCell ref="A11:E11"/>
    <mergeCell ref="F11:G11"/>
    <mergeCell ref="H11:I11"/>
    <mergeCell ref="J11:K11"/>
    <mergeCell ref="L11:M11"/>
    <mergeCell ref="A5:G5"/>
    <mergeCell ref="A8:C8"/>
    <mergeCell ref="AB11:AC11"/>
    <mergeCell ref="A13:A59"/>
    <mergeCell ref="B13:B59"/>
    <mergeCell ref="C13:C59"/>
    <mergeCell ref="A60:A115"/>
    <mergeCell ref="B60:B91"/>
    <mergeCell ref="C60:C91"/>
    <mergeCell ref="C92:C107"/>
    <mergeCell ref="B93:B107"/>
    <mergeCell ref="P11:Q11"/>
    <mergeCell ref="R11:S11"/>
    <mergeCell ref="T11:U11"/>
    <mergeCell ref="V11:W11"/>
    <mergeCell ref="X11:Y11"/>
    <mergeCell ref="Z11:AA11"/>
    <mergeCell ref="F12:G12"/>
    <mergeCell ref="B122:B123"/>
    <mergeCell ref="C122:D122"/>
    <mergeCell ref="B124:B125"/>
    <mergeCell ref="C124:D124"/>
    <mergeCell ref="B126:B127"/>
    <mergeCell ref="C126:D126"/>
    <mergeCell ref="C127:D127"/>
    <mergeCell ref="C123:D123"/>
    <mergeCell ref="C125:D125"/>
    <mergeCell ref="B148:I148"/>
    <mergeCell ref="C129:D129"/>
    <mergeCell ref="B130:I130"/>
    <mergeCell ref="B131:I131"/>
    <mergeCell ref="B132:C132"/>
    <mergeCell ref="B138:I138"/>
    <mergeCell ref="B139:C139"/>
    <mergeCell ref="B145:I145"/>
    <mergeCell ref="B146:I146"/>
    <mergeCell ref="B147:I147"/>
    <mergeCell ref="B128:B129"/>
    <mergeCell ref="C128:D128"/>
    <mergeCell ref="H12:I12"/>
    <mergeCell ref="J12:K12"/>
    <mergeCell ref="L12:M12"/>
    <mergeCell ref="N12:O12"/>
    <mergeCell ref="Z12:AA12"/>
    <mergeCell ref="AB12:AC12"/>
    <mergeCell ref="P12:Q12"/>
    <mergeCell ref="R12:S12"/>
    <mergeCell ref="T12:U12"/>
    <mergeCell ref="V12:W12"/>
    <mergeCell ref="X12:Y12"/>
  </mergeCells>
  <phoneticPr fontId="39" type="noConversion"/>
  <conditionalFormatting sqref="F59 H59 J59 L59 N59 P59 R59 T59 V59 X59 Z59 AB59 AD59 F91 H91 J91 L91 N91 P91 R91 T91 V91 X91 Z91 AB91 AD91 F107 H107 J107 L107 N107 P107 R107 T107 V107 X107 Z107 AB107 AD107 F115:F116 H115:H116 J115:J116 L115:L116 N115:N116 P115:P116 R115:R116 T115:T116 V115:V116 X115:X116 Z115:Z116 AB115:AB116 AD115:AD116">
    <cfRule type="containsText" dxfId="11" priority="1" operator="containsText" text="N/A">
      <formula>NOT(ISERROR(SEARCH("N/A",F59)))</formula>
    </cfRule>
    <cfRule type="containsText" dxfId="10" priority="2" operator="containsText" text="Fair">
      <formula>NOT(ISERROR(SEARCH("Fair",F59)))</formula>
    </cfRule>
    <cfRule type="containsText" dxfId="9" priority="3" operator="containsText" text="Very Poor">
      <formula>NOT(ISERROR(SEARCH("Very Poor",F59)))</formula>
    </cfRule>
    <cfRule type="containsText" dxfId="8" priority="4" operator="containsText" text="Poor">
      <formula>NOT(ISERROR(SEARCH("Poor",F59)))</formula>
    </cfRule>
    <cfRule type="containsText" dxfId="7" priority="5" operator="containsText" text="Very Good">
      <formula>NOT(ISERROR(SEARCH("Very Good",F59)))</formula>
    </cfRule>
    <cfRule type="containsText" dxfId="6" priority="6" operator="containsText" text="Good">
      <formula>NOT(ISERROR(SEARCH("Good",F59)))</formula>
    </cfRule>
  </conditionalFormatting>
  <dataValidations count="2">
    <dataValidation type="list" allowBlank="1" showInputMessage="1" showErrorMessage="1" sqref="L60:L90 V92:V106 F92:F106 AB108:AB114 H92:H106 J92:J106 L92:L106 N92:N106 P92:P106 R92:R106 T92:T106 X92:X106 T108:T114 X60:X90 V60:V90 AB60:AB90 F60:F90 Z60:Z90 AB92:AB106 H60:H90 J60:J90 N60:N90 P60:P90 R60:R90 T60:T90 Z92:Z106 V108:V114 X108:X114 F108:F114 Z108:Z114 J108:J114 L108:L114 N108:N114 H108:H114 P108:P114 R108:R114 F13:F58 X13:X58 T13:T58 R13:R58 P13:P58 L13:L58 J13:J58 H13:H58 N13:N58 Z13:Z58 V13:V58 AB13:AB58" xr:uid="{97E5EEF2-8D1C-449E-A280-252A1846F8EF}">
      <formula1>"Very Good,Good,Fair,Poor,Very Poor,N/A"</formula1>
    </dataValidation>
    <dataValidation type="list" allowBlank="1" showInputMessage="1" showErrorMessage="1" sqref="E60:E90 E92:E106 E13:E58 E108:E114" xr:uid="{0E045B1D-705A-4347-BFC2-CC4ABE5B6D0F}">
      <formula1>"1,2,3,4,5"</formula1>
    </dataValidation>
  </dataValidations>
  <pageMargins left="0.23622047244094491" right="0.23622047244094491" top="0.74803149606299213" bottom="0.74803149606299213" header="0.31496062992125984" footer="0.31496062992125984"/>
  <pageSetup paperSize="3" scale="80" fitToHeight="0" orientation="portrait" horizontalDpi="4294967293" r:id="rId1"/>
  <headerFooter>
    <oddHeader>&amp;C&amp;"-,Bold"&amp;12Building and Property Asset Performance Evaluation Matrix</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B83C-1D9D-491C-AFC0-82AA81A947A6}">
  <sheetPr>
    <tabColor rgb="FFFFFF00"/>
    <pageSetUpPr fitToPage="1"/>
  </sheetPr>
  <dimension ref="A2:AP111"/>
  <sheetViews>
    <sheetView tabSelected="1" zoomScaleNormal="100" workbookViewId="0">
      <pane ySplit="12" topLeftCell="A39" activePane="bottomLeft" state="frozen"/>
      <selection pane="bottomLeft" activeCell="D45" sqref="D45"/>
    </sheetView>
  </sheetViews>
  <sheetFormatPr defaultColWidth="9.140625" defaultRowHeight="15"/>
  <cols>
    <col min="1" max="1" width="20.85546875" style="4" customWidth="1"/>
    <col min="2" max="2" width="6.140625" style="26" customWidth="1"/>
    <col min="3" max="3" width="51.85546875" style="27" customWidth="1"/>
    <col min="4" max="4" width="62.85546875" style="7" customWidth="1"/>
    <col min="5" max="5" width="18.140625" style="7" customWidth="1"/>
    <col min="6" max="6" width="16.85546875" style="4" customWidth="1"/>
    <col min="7" max="7" width="4.42578125" style="4" customWidth="1"/>
    <col min="8" max="8" width="16.85546875" style="4" customWidth="1"/>
    <col min="9" max="9" width="4.42578125" style="4" customWidth="1"/>
    <col min="10" max="10" width="16.85546875" style="4" customWidth="1"/>
    <col min="11" max="11" width="4.42578125" style="4" customWidth="1"/>
    <col min="12" max="12" width="16.85546875" style="4" customWidth="1"/>
    <col min="13" max="13" width="4.42578125" style="4" customWidth="1"/>
    <col min="14" max="14" width="16.85546875" style="4" customWidth="1"/>
    <col min="15" max="15" width="4.42578125" style="4" customWidth="1"/>
    <col min="16" max="16" width="16.85546875" style="4" customWidth="1"/>
    <col min="17" max="17" width="4.42578125" style="4" customWidth="1"/>
    <col min="18" max="18" width="16.85546875" style="4" customWidth="1"/>
    <col min="19" max="19" width="4.42578125" style="4" customWidth="1"/>
    <col min="20" max="20" width="16.85546875" style="4" customWidth="1"/>
    <col min="21" max="21" width="4.42578125" style="4" customWidth="1"/>
    <col min="22" max="22" width="16.85546875" style="4" customWidth="1"/>
    <col min="23" max="23" width="4.42578125" style="4" customWidth="1"/>
    <col min="24" max="24" width="16.85546875" style="4" customWidth="1"/>
    <col min="25" max="25" width="4.42578125" style="4" customWidth="1"/>
    <col min="26" max="26" width="16.85546875" style="4" customWidth="1"/>
    <col min="27" max="27" width="4.42578125" style="4" customWidth="1"/>
    <col min="28" max="28" width="16.85546875" style="4" customWidth="1"/>
    <col min="29" max="29" width="4.42578125" style="4" customWidth="1"/>
    <col min="30" max="30" width="26.42578125" style="4" customWidth="1"/>
    <col min="31" max="16384" width="9.140625" style="4"/>
  </cols>
  <sheetData>
    <row r="2" spans="1:42" s="132" customFormat="1" ht="15" customHeight="1">
      <c r="A2" s="129" t="s">
        <v>236</v>
      </c>
    </row>
    <row r="3" spans="1:42" s="132" customFormat="1" ht="15" customHeight="1">
      <c r="A3" s="425" t="s">
        <v>237</v>
      </c>
      <c r="B3" s="425"/>
      <c r="C3" s="425"/>
      <c r="D3" s="425"/>
      <c r="E3" s="425"/>
      <c r="F3" s="426"/>
      <c r="G3" s="426"/>
      <c r="H3" s="426"/>
      <c r="I3" s="426"/>
      <c r="J3" s="426"/>
      <c r="K3" s="426"/>
    </row>
    <row r="4" spans="1:42" s="132" customFormat="1" ht="15" customHeight="1">
      <c r="A4" s="425" t="s">
        <v>238</v>
      </c>
      <c r="B4" s="425"/>
      <c r="C4" s="425"/>
      <c r="D4" s="425"/>
      <c r="E4" s="425"/>
      <c r="F4" s="425"/>
      <c r="G4" s="426"/>
      <c r="H4" s="426"/>
      <c r="I4" s="426"/>
      <c r="J4" s="426"/>
      <c r="K4" s="426"/>
    </row>
    <row r="5" spans="1:42" s="132" customFormat="1" ht="15" customHeight="1">
      <c r="A5" s="425" t="s">
        <v>387</v>
      </c>
      <c r="B5" s="425"/>
      <c r="C5" s="425"/>
      <c r="D5" s="425"/>
      <c r="E5" s="425"/>
      <c r="F5" s="425"/>
      <c r="G5" s="427"/>
      <c r="H5" s="25"/>
      <c r="I5" s="25"/>
      <c r="J5" s="25"/>
      <c r="K5" s="25"/>
    </row>
    <row r="6" spans="1:42" s="132" customFormat="1" ht="15" customHeight="1">
      <c r="A6" s="425" t="s">
        <v>240</v>
      </c>
      <c r="B6" s="425"/>
      <c r="C6" s="425"/>
      <c r="D6" s="425"/>
      <c r="E6" s="427"/>
      <c r="F6" s="25"/>
      <c r="G6" s="25"/>
      <c r="H6" s="25"/>
      <c r="I6" s="25"/>
      <c r="J6" s="25"/>
      <c r="K6" s="25"/>
    </row>
    <row r="7" spans="1:42" s="132" customFormat="1" ht="15" customHeight="1">
      <c r="A7" s="425" t="s">
        <v>241</v>
      </c>
      <c r="B7" s="425"/>
      <c r="C7" s="425"/>
      <c r="D7" s="425"/>
      <c r="E7" s="425"/>
      <c r="F7" s="426"/>
      <c r="G7" s="426"/>
      <c r="H7" s="426"/>
      <c r="I7" s="426"/>
      <c r="J7" s="426"/>
      <c r="K7" s="426"/>
    </row>
    <row r="10" spans="1:42" ht="15.95" thickBot="1"/>
    <row r="11" spans="1:42" ht="30.95" customHeight="1" thickBot="1">
      <c r="A11" s="389" t="s">
        <v>243</v>
      </c>
      <c r="B11" s="390"/>
      <c r="C11" s="390"/>
      <c r="D11" s="390"/>
      <c r="E11" s="391"/>
      <c r="F11" s="372" t="s">
        <v>26</v>
      </c>
      <c r="G11" s="373"/>
      <c r="H11" s="372" t="s">
        <v>26</v>
      </c>
      <c r="I11" s="373"/>
      <c r="J11" s="372" t="s">
        <v>26</v>
      </c>
      <c r="K11" s="373"/>
      <c r="L11" s="372" t="s">
        <v>26</v>
      </c>
      <c r="M11" s="373"/>
      <c r="N11" s="372" t="s">
        <v>26</v>
      </c>
      <c r="O11" s="373"/>
      <c r="P11" s="372" t="s">
        <v>26</v>
      </c>
      <c r="Q11" s="373"/>
      <c r="R11" s="372" t="s">
        <v>26</v>
      </c>
      <c r="S11" s="373"/>
      <c r="T11" s="372" t="s">
        <v>26</v>
      </c>
      <c r="U11" s="373"/>
      <c r="V11" s="372" t="s">
        <v>26</v>
      </c>
      <c r="W11" s="373"/>
      <c r="X11" s="372" t="s">
        <v>26</v>
      </c>
      <c r="Y11" s="373"/>
      <c r="Z11" s="372" t="s">
        <v>26</v>
      </c>
      <c r="AA11" s="373"/>
      <c r="AB11" s="372" t="s">
        <v>26</v>
      </c>
      <c r="AC11" s="373"/>
      <c r="AD11" s="50" t="s">
        <v>244</v>
      </c>
    </row>
    <row r="12" spans="1:42" s="132" customFormat="1" ht="61.5" customHeight="1" thickBot="1">
      <c r="A12" s="51" t="s">
        <v>388</v>
      </c>
      <c r="B12" s="52" t="s">
        <v>246</v>
      </c>
      <c r="C12" s="53" t="s">
        <v>247</v>
      </c>
      <c r="D12" s="53" t="s">
        <v>389</v>
      </c>
      <c r="E12" s="54" t="s">
        <v>249</v>
      </c>
      <c r="F12" s="343" t="s">
        <v>390</v>
      </c>
      <c r="G12" s="344"/>
      <c r="H12" s="343" t="s">
        <v>390</v>
      </c>
      <c r="I12" s="344"/>
      <c r="J12" s="343" t="s">
        <v>390</v>
      </c>
      <c r="K12" s="344"/>
      <c r="L12" s="343" t="s">
        <v>390</v>
      </c>
      <c r="M12" s="344"/>
      <c r="N12" s="343" t="s">
        <v>390</v>
      </c>
      <c r="O12" s="344"/>
      <c r="P12" s="343" t="s">
        <v>390</v>
      </c>
      <c r="Q12" s="344"/>
      <c r="R12" s="343" t="s">
        <v>390</v>
      </c>
      <c r="S12" s="344"/>
      <c r="T12" s="343" t="s">
        <v>390</v>
      </c>
      <c r="U12" s="344"/>
      <c r="V12" s="343" t="s">
        <v>390</v>
      </c>
      <c r="W12" s="344"/>
      <c r="X12" s="343" t="s">
        <v>390</v>
      </c>
      <c r="Y12" s="344"/>
      <c r="Z12" s="343" t="s">
        <v>390</v>
      </c>
      <c r="AA12" s="344"/>
      <c r="AB12" s="343" t="s">
        <v>390</v>
      </c>
      <c r="AC12" s="405"/>
      <c r="AD12" s="55" t="s">
        <v>257</v>
      </c>
      <c r="AE12" s="2"/>
      <c r="AF12" s="2"/>
      <c r="AG12" s="2"/>
      <c r="AH12" s="2"/>
      <c r="AI12" s="2"/>
      <c r="AJ12" s="2"/>
      <c r="AK12" s="2"/>
      <c r="AL12" s="2"/>
      <c r="AM12" s="2"/>
      <c r="AN12" s="2"/>
      <c r="AO12" s="2"/>
      <c r="AP12" s="2"/>
    </row>
    <row r="13" spans="1:42" ht="15" customHeight="1">
      <c r="A13" s="374" t="s">
        <v>391</v>
      </c>
      <c r="B13" s="375" t="s">
        <v>87</v>
      </c>
      <c r="C13" s="377" t="s">
        <v>392</v>
      </c>
      <c r="D13" s="230" t="s">
        <v>41</v>
      </c>
      <c r="E13" s="38"/>
      <c r="F13" s="3"/>
      <c r="G13" s="173" t="str">
        <f>IF(F13="Very Good",1,IF(F13="Good",2,IF(F13="Fair",3,IF(F13="Poor",4,IF(F13="Very Poor",5,"")))))</f>
        <v/>
      </c>
      <c r="H13" s="3"/>
      <c r="I13" s="173" t="str">
        <f>IF(H13="Very Good",1,IF(H13="Good",2,IF(H13="Fair",3,IF(H13="Poor",4,IF(H13="Very Poor",5,"")))))</f>
        <v/>
      </c>
      <c r="J13" s="3"/>
      <c r="K13" s="173" t="str">
        <f>IF(J13="Very Good",1,IF(J13="Good",2,IF(J13="Fair",3,IF(J13="Poor",4,IF(J13="Very Poor",5,"")))))</f>
        <v/>
      </c>
      <c r="L13" s="3"/>
      <c r="M13" s="173" t="str">
        <f>IF(L13="Very Good",1,IF(L13="Good",2,IF(L13="Fair",3,IF(L13="Poor",4,IF(L13="Very Poor",5,"")))))</f>
        <v/>
      </c>
      <c r="N13" s="3"/>
      <c r="O13" s="173" t="str">
        <f>IF(N13="Very Good",1,IF(N13="Good",2,IF(N13="Fair",3,IF(N13="Poor",4,IF(N13="Very Poor",5,"")))))</f>
        <v/>
      </c>
      <c r="P13" s="3"/>
      <c r="Q13" s="173" t="str">
        <f>IF(P13="Very Good",1,IF(P13="Good",2,IF(P13="Fair",3,IF(P13="Poor",4,IF(P13="Very Poor",5,"")))))</f>
        <v/>
      </c>
      <c r="R13" s="3"/>
      <c r="S13" s="173" t="str">
        <f>IF(R13="Very Good",1,IF(R13="Good",2,IF(R13="Fair",3,IF(R13="Poor",4,IF(R13="Very Poor",5,"")))))</f>
        <v/>
      </c>
      <c r="T13" s="3"/>
      <c r="U13" s="173" t="str">
        <f>IF(T13="Very Good",1,IF(T13="Good",2,IF(T13="Fair",3,IF(T13="Poor",4,IF(T13="Very Poor",5,"")))))</f>
        <v/>
      </c>
      <c r="V13" s="3"/>
      <c r="W13" s="173" t="str">
        <f>IF(V13="Very Good",1,IF(V13="Good",2,IF(V13="Fair",3,IF(V13="Poor",4,IF(V13="Very Poor",5,"")))))</f>
        <v/>
      </c>
      <c r="X13" s="3"/>
      <c r="Y13" s="173" t="str">
        <f>IF(X13="Very Good",1,IF(X13="Good",2,IF(X13="Fair",3,IF(X13="Poor",4,IF(X13="Very Poor",5,"")))))</f>
        <v/>
      </c>
      <c r="Z13" s="3"/>
      <c r="AA13" s="173" t="str">
        <f>IF(Z13="Very Good",1,IF(Z13="Good",2,IF(Z13="Fair",3,IF(Z13="Poor",4,IF(Z13="Very Poor",5,"")))))</f>
        <v/>
      </c>
      <c r="AB13" s="3"/>
      <c r="AC13" s="173" t="str">
        <f>IF(AB13="Very Good",1,IF(AB13="Good",2,IF(AB13="Fair",3,IF(AB13="Poor",4,IF(AB13="Very Poor",5,"")))))</f>
        <v/>
      </c>
      <c r="AD13" s="174" t="str">
        <f>IFERROR(IF(ROUND(AVERAGEIF(F13:AC13,"&gt;0",F13:AC13),0)=1,"Very Good",IF(ROUND(AVERAGEIF(F13:AC13,"&gt;0",F13:AC13),0)=2,"Good",IF(ROUND(AVERAGEIF(F13:AC13,"&gt;0",F13:AC13),0)=3,"Fair",IF(ROUND(AVERAGEIF(F13:AC13,"&gt;0",F13:AC13),0)=4,"Poor","Very Poor")))),"")</f>
        <v/>
      </c>
    </row>
    <row r="14" spans="1:42" ht="15" customHeight="1">
      <c r="A14" s="374"/>
      <c r="B14" s="375"/>
      <c r="C14" s="377"/>
      <c r="D14" s="5" t="s">
        <v>45</v>
      </c>
      <c r="E14" s="38"/>
      <c r="F14" s="3"/>
      <c r="G14" s="173" t="str">
        <f>IF(F14="Very Good",1,IF(F14="Good",2,IF(F14="Fair",3,IF(F14="Poor",4,IF(F14="Very Poor",5,"")))))</f>
        <v/>
      </c>
      <c r="H14" s="3"/>
      <c r="I14" s="173" t="str">
        <f>IF(H14="Very Good",1,IF(H14="Good",2,IF(H14="Fair",3,IF(H14="Poor",4,IF(H14="Very Poor",5,"")))))</f>
        <v/>
      </c>
      <c r="J14" s="3"/>
      <c r="K14" s="173" t="str">
        <f>IF(J14="Very Good",1,IF(J14="Good",2,IF(J14="Fair",3,IF(J14="Poor",4,IF(J14="Very Poor",5,"")))))</f>
        <v/>
      </c>
      <c r="L14" s="3"/>
      <c r="M14" s="173" t="str">
        <f>IF(L14="Very Good",1,IF(L14="Good",2,IF(L14="Fair",3,IF(L14="Poor",4,IF(L14="Very Poor",5,"")))))</f>
        <v/>
      </c>
      <c r="N14" s="3"/>
      <c r="O14" s="173" t="str">
        <f>IF(N14="Very Good",1,IF(N14="Good",2,IF(N14="Fair",3,IF(N14="Poor",4,IF(N14="Very Poor",5,"")))))</f>
        <v/>
      </c>
      <c r="P14" s="3"/>
      <c r="Q14" s="173" t="str">
        <f>IF(P14="Very Good",1,IF(P14="Good",2,IF(P14="Fair",3,IF(P14="Poor",4,IF(P14="Very Poor",5,"")))))</f>
        <v/>
      </c>
      <c r="R14" s="3"/>
      <c r="S14" s="173" t="str">
        <f>IF(R14="Very Good",1,IF(R14="Good",2,IF(R14="Fair",3,IF(R14="Poor",4,IF(R14="Very Poor",5,"")))))</f>
        <v/>
      </c>
      <c r="T14" s="3"/>
      <c r="U14" s="173" t="str">
        <f>IF(T14="Very Good",1,IF(T14="Good",2,IF(T14="Fair",3,IF(T14="Poor",4,IF(T14="Very Poor",5,"")))))</f>
        <v/>
      </c>
      <c r="V14" s="3"/>
      <c r="W14" s="173" t="str">
        <f>IF(V14="Very Good",1,IF(V14="Good",2,IF(V14="Fair",3,IF(V14="Poor",4,IF(V14="Very Poor",5,"")))))</f>
        <v/>
      </c>
      <c r="X14" s="3"/>
      <c r="Y14" s="173" t="str">
        <f>IF(X14="Very Good",1,IF(X14="Good",2,IF(X14="Fair",3,IF(X14="Poor",4,IF(X14="Very Poor",5,"")))))</f>
        <v/>
      </c>
      <c r="Z14" s="3"/>
      <c r="AA14" s="173" t="str">
        <f>IF(Z14="Very Good",1,IF(Z14="Good",2,IF(Z14="Fair",3,IF(Z14="Poor",4,IF(Z14="Very Poor",5,"")))))</f>
        <v/>
      </c>
      <c r="AB14" s="3"/>
      <c r="AC14" s="173" t="str">
        <f>IF(AB14="Very Good",1,IF(AB14="Good",2,IF(AB14="Fair",3,IF(AB14="Poor",4,IF(AB14="Very Poor",5,"")))))</f>
        <v/>
      </c>
      <c r="AD14" s="174" t="str">
        <f t="shared" ref="AD14:AD32" si="0">IFERROR(IF(ROUND(AVERAGEIF(F14:AC14,"&gt;0",F14:AC14),0)=1,"Very Good",IF(ROUND(AVERAGEIF(F14:AC14,"&gt;0",F14:AC14),0)=2,"Good",IF(ROUND(AVERAGEIF(F14:AC14,"&gt;0",F14:AC14),0)=3,"Fair",IF(ROUND(AVERAGEIF(F14:AC14,"&gt;0",F14:AC14),0)=4,"Poor","Very Poor")))),"")</f>
        <v/>
      </c>
    </row>
    <row r="15" spans="1:42" ht="15" customHeight="1">
      <c r="A15" s="374"/>
      <c r="B15" s="375"/>
      <c r="C15" s="377"/>
      <c r="D15" s="5" t="s">
        <v>393</v>
      </c>
      <c r="E15" s="38"/>
      <c r="F15" s="3"/>
      <c r="G15" s="173" t="str">
        <f t="shared" ref="G15:G32" si="1">IF(F15="Very Good",1,IF(F15="Good",2,IF(F15="Fair",3,IF(F15="Poor",4,IF(F15="Very Poor",5,"")))))</f>
        <v/>
      </c>
      <c r="H15" s="3"/>
      <c r="I15" s="173" t="str">
        <f t="shared" ref="I15:I32" si="2">IF(H15="Very Good",1,IF(H15="Good",2,IF(H15="Fair",3,IF(H15="Poor",4,IF(H15="Very Poor",5,"")))))</f>
        <v/>
      </c>
      <c r="J15" s="3"/>
      <c r="K15" s="173" t="str">
        <f t="shared" ref="K15:K32" si="3">IF(J15="Very Good",1,IF(J15="Good",2,IF(J15="Fair",3,IF(J15="Poor",4,IF(J15="Very Poor",5,"")))))</f>
        <v/>
      </c>
      <c r="L15" s="3"/>
      <c r="M15" s="173" t="str">
        <f t="shared" ref="M15:M32" si="4">IF(L15="Very Good",1,IF(L15="Good",2,IF(L15="Fair",3,IF(L15="Poor",4,IF(L15="Very Poor",5,"")))))</f>
        <v/>
      </c>
      <c r="N15" s="3"/>
      <c r="O15" s="173" t="str">
        <f t="shared" ref="O15:O32" si="5">IF(N15="Very Good",1,IF(N15="Good",2,IF(N15="Fair",3,IF(N15="Poor",4,IF(N15="Very Poor",5,"")))))</f>
        <v/>
      </c>
      <c r="P15" s="3"/>
      <c r="Q15" s="173" t="str">
        <f t="shared" ref="Q15:Q32" si="6">IF(P15="Very Good",1,IF(P15="Good",2,IF(P15="Fair",3,IF(P15="Poor",4,IF(P15="Very Poor",5,"")))))</f>
        <v/>
      </c>
      <c r="R15" s="3"/>
      <c r="S15" s="173" t="str">
        <f t="shared" ref="S15:S32" si="7">IF(R15="Very Good",1,IF(R15="Good",2,IF(R15="Fair",3,IF(R15="Poor",4,IF(R15="Very Poor",5,"")))))</f>
        <v/>
      </c>
      <c r="T15" s="3"/>
      <c r="U15" s="173" t="str">
        <f t="shared" ref="U15:U32" si="8">IF(T15="Very Good",1,IF(T15="Good",2,IF(T15="Fair",3,IF(T15="Poor",4,IF(T15="Very Poor",5,"")))))</f>
        <v/>
      </c>
      <c r="V15" s="3"/>
      <c r="W15" s="173" t="str">
        <f t="shared" ref="W15:W32" si="9">IF(V15="Very Good",1,IF(V15="Good",2,IF(V15="Fair",3,IF(V15="Poor",4,IF(V15="Very Poor",5,"")))))</f>
        <v/>
      </c>
      <c r="X15" s="3"/>
      <c r="Y15" s="173" t="str">
        <f t="shared" ref="Y15:Y32" si="10">IF(X15="Very Good",1,IF(X15="Good",2,IF(X15="Fair",3,IF(X15="Poor",4,IF(X15="Very Poor",5,"")))))</f>
        <v/>
      </c>
      <c r="Z15" s="3"/>
      <c r="AA15" s="173" t="str">
        <f t="shared" ref="AA15:AA32" si="11">IF(Z15="Very Good",1,IF(Z15="Good",2,IF(Z15="Fair",3,IF(Z15="Poor",4,IF(Z15="Very Poor",5,"")))))</f>
        <v/>
      </c>
      <c r="AB15" s="3"/>
      <c r="AC15" s="173" t="str">
        <f t="shared" ref="AC15:AC32" si="12">IF(AB15="Very Good",1,IF(AB15="Good",2,IF(AB15="Fair",3,IF(AB15="Poor",4,IF(AB15="Very Poor",5,"")))))</f>
        <v/>
      </c>
      <c r="AD15" s="174" t="str">
        <f t="shared" si="0"/>
        <v/>
      </c>
    </row>
    <row r="16" spans="1:42" ht="15" customHeight="1">
      <c r="A16" s="374"/>
      <c r="B16" s="375"/>
      <c r="C16" s="377"/>
      <c r="D16" s="241" t="s">
        <v>394</v>
      </c>
      <c r="E16" s="38"/>
      <c r="F16" s="3"/>
      <c r="G16" s="173" t="str">
        <f t="shared" si="1"/>
        <v/>
      </c>
      <c r="H16" s="3"/>
      <c r="I16" s="173" t="str">
        <f t="shared" si="2"/>
        <v/>
      </c>
      <c r="J16" s="3"/>
      <c r="K16" s="173" t="str">
        <f t="shared" si="3"/>
        <v/>
      </c>
      <c r="L16" s="3"/>
      <c r="M16" s="173" t="str">
        <f t="shared" si="4"/>
        <v/>
      </c>
      <c r="N16" s="3"/>
      <c r="O16" s="173" t="str">
        <f t="shared" si="5"/>
        <v/>
      </c>
      <c r="P16" s="3"/>
      <c r="Q16" s="173" t="str">
        <f t="shared" si="6"/>
        <v/>
      </c>
      <c r="R16" s="3"/>
      <c r="S16" s="173" t="str">
        <f t="shared" si="7"/>
        <v/>
      </c>
      <c r="T16" s="3"/>
      <c r="U16" s="173" t="str">
        <f t="shared" si="8"/>
        <v/>
      </c>
      <c r="V16" s="3"/>
      <c r="W16" s="173" t="str">
        <f t="shared" si="9"/>
        <v/>
      </c>
      <c r="X16" s="3"/>
      <c r="Y16" s="173" t="str">
        <f t="shared" si="10"/>
        <v/>
      </c>
      <c r="Z16" s="3"/>
      <c r="AA16" s="173" t="str">
        <f t="shared" si="11"/>
        <v/>
      </c>
      <c r="AB16" s="3"/>
      <c r="AC16" s="173" t="str">
        <f t="shared" si="12"/>
        <v/>
      </c>
      <c r="AD16" s="174" t="str">
        <f t="shared" si="0"/>
        <v/>
      </c>
    </row>
    <row r="17" spans="1:30" ht="15" customHeight="1">
      <c r="A17" s="374"/>
      <c r="B17" s="375"/>
      <c r="C17" s="377"/>
      <c r="D17" s="5" t="s">
        <v>395</v>
      </c>
      <c r="E17" s="38"/>
      <c r="F17" s="3"/>
      <c r="G17" s="173" t="str">
        <f t="shared" si="1"/>
        <v/>
      </c>
      <c r="H17" s="3"/>
      <c r="I17" s="173" t="str">
        <f t="shared" si="2"/>
        <v/>
      </c>
      <c r="J17" s="3"/>
      <c r="K17" s="173" t="str">
        <f t="shared" si="3"/>
        <v/>
      </c>
      <c r="L17" s="3"/>
      <c r="M17" s="173" t="str">
        <f t="shared" si="4"/>
        <v/>
      </c>
      <c r="N17" s="3"/>
      <c r="O17" s="173" t="str">
        <f t="shared" si="5"/>
        <v/>
      </c>
      <c r="P17" s="3"/>
      <c r="Q17" s="173" t="str">
        <f t="shared" si="6"/>
        <v/>
      </c>
      <c r="R17" s="3"/>
      <c r="S17" s="173" t="str">
        <f t="shared" si="7"/>
        <v/>
      </c>
      <c r="T17" s="3"/>
      <c r="U17" s="173" t="str">
        <f t="shared" si="8"/>
        <v/>
      </c>
      <c r="V17" s="3"/>
      <c r="W17" s="173" t="str">
        <f t="shared" si="9"/>
        <v/>
      </c>
      <c r="X17" s="3"/>
      <c r="Y17" s="173" t="str">
        <f t="shared" si="10"/>
        <v/>
      </c>
      <c r="Z17" s="3"/>
      <c r="AA17" s="173" t="str">
        <f t="shared" si="11"/>
        <v/>
      </c>
      <c r="AB17" s="3"/>
      <c r="AC17" s="173" t="str">
        <f t="shared" si="12"/>
        <v/>
      </c>
      <c r="AD17" s="174" t="str">
        <f t="shared" si="0"/>
        <v/>
      </c>
    </row>
    <row r="18" spans="1:30" ht="15" customHeight="1">
      <c r="A18" s="374"/>
      <c r="B18" s="375"/>
      <c r="C18" s="377"/>
      <c r="D18" s="5" t="s">
        <v>396</v>
      </c>
      <c r="E18" s="38"/>
      <c r="F18" s="3"/>
      <c r="G18" s="173" t="str">
        <f t="shared" si="1"/>
        <v/>
      </c>
      <c r="H18" s="3"/>
      <c r="I18" s="173" t="str">
        <f t="shared" si="2"/>
        <v/>
      </c>
      <c r="J18" s="3"/>
      <c r="K18" s="173" t="str">
        <f t="shared" si="3"/>
        <v/>
      </c>
      <c r="L18" s="3"/>
      <c r="M18" s="173" t="str">
        <f t="shared" si="4"/>
        <v/>
      </c>
      <c r="N18" s="3"/>
      <c r="O18" s="173" t="str">
        <f t="shared" si="5"/>
        <v/>
      </c>
      <c r="P18" s="3"/>
      <c r="Q18" s="173" t="str">
        <f t="shared" si="6"/>
        <v/>
      </c>
      <c r="R18" s="3"/>
      <c r="S18" s="173" t="str">
        <f t="shared" si="7"/>
        <v/>
      </c>
      <c r="T18" s="3"/>
      <c r="U18" s="173" t="str">
        <f t="shared" si="8"/>
        <v/>
      </c>
      <c r="V18" s="3"/>
      <c r="W18" s="173" t="str">
        <f t="shared" si="9"/>
        <v/>
      </c>
      <c r="X18" s="3"/>
      <c r="Y18" s="173" t="str">
        <f t="shared" si="10"/>
        <v/>
      </c>
      <c r="Z18" s="3"/>
      <c r="AA18" s="173" t="str">
        <f t="shared" si="11"/>
        <v/>
      </c>
      <c r="AB18" s="3"/>
      <c r="AC18" s="173" t="str">
        <f t="shared" si="12"/>
        <v/>
      </c>
      <c r="AD18" s="174" t="str">
        <f t="shared" si="0"/>
        <v/>
      </c>
    </row>
    <row r="19" spans="1:30" ht="15" customHeight="1">
      <c r="A19" s="374"/>
      <c r="B19" s="375"/>
      <c r="C19" s="377"/>
      <c r="D19" s="232" t="s">
        <v>397</v>
      </c>
      <c r="E19" s="38"/>
      <c r="F19" s="3"/>
      <c r="G19" s="173" t="str">
        <f t="shared" si="1"/>
        <v/>
      </c>
      <c r="H19" s="3"/>
      <c r="I19" s="173" t="str">
        <f t="shared" si="2"/>
        <v/>
      </c>
      <c r="J19" s="3"/>
      <c r="K19" s="173" t="str">
        <f t="shared" si="3"/>
        <v/>
      </c>
      <c r="L19" s="3"/>
      <c r="M19" s="173" t="str">
        <f t="shared" si="4"/>
        <v/>
      </c>
      <c r="N19" s="3"/>
      <c r="O19" s="173" t="str">
        <f t="shared" si="5"/>
        <v/>
      </c>
      <c r="P19" s="3"/>
      <c r="Q19" s="173" t="str">
        <f t="shared" si="6"/>
        <v/>
      </c>
      <c r="R19" s="3"/>
      <c r="S19" s="173" t="str">
        <f t="shared" si="7"/>
        <v/>
      </c>
      <c r="T19" s="3"/>
      <c r="U19" s="173" t="str">
        <f t="shared" si="8"/>
        <v/>
      </c>
      <c r="V19" s="3"/>
      <c r="W19" s="173" t="str">
        <f t="shared" si="9"/>
        <v/>
      </c>
      <c r="X19" s="3"/>
      <c r="Y19" s="173" t="str">
        <f t="shared" si="10"/>
        <v/>
      </c>
      <c r="Z19" s="3"/>
      <c r="AA19" s="173" t="str">
        <f t="shared" si="11"/>
        <v/>
      </c>
      <c r="AB19" s="3"/>
      <c r="AC19" s="173" t="str">
        <f t="shared" si="12"/>
        <v/>
      </c>
      <c r="AD19" s="174" t="str">
        <f t="shared" si="0"/>
        <v/>
      </c>
    </row>
    <row r="20" spans="1:30" ht="15" customHeight="1">
      <c r="A20" s="374"/>
      <c r="B20" s="375"/>
      <c r="C20" s="377"/>
      <c r="D20" s="233" t="s">
        <v>398</v>
      </c>
      <c r="E20" s="38"/>
      <c r="F20" s="3"/>
      <c r="G20" s="173" t="str">
        <f t="shared" si="1"/>
        <v/>
      </c>
      <c r="H20" s="3"/>
      <c r="I20" s="173" t="str">
        <f t="shared" si="2"/>
        <v/>
      </c>
      <c r="J20" s="3"/>
      <c r="K20" s="173" t="str">
        <f t="shared" si="3"/>
        <v/>
      </c>
      <c r="L20" s="3"/>
      <c r="M20" s="173" t="str">
        <f t="shared" si="4"/>
        <v/>
      </c>
      <c r="N20" s="3"/>
      <c r="O20" s="173" t="str">
        <f t="shared" si="5"/>
        <v/>
      </c>
      <c r="P20" s="3"/>
      <c r="Q20" s="173" t="str">
        <f t="shared" si="6"/>
        <v/>
      </c>
      <c r="R20" s="3"/>
      <c r="S20" s="173" t="str">
        <f t="shared" si="7"/>
        <v/>
      </c>
      <c r="T20" s="3"/>
      <c r="U20" s="173" t="str">
        <f t="shared" si="8"/>
        <v/>
      </c>
      <c r="V20" s="3"/>
      <c r="W20" s="173" t="str">
        <f t="shared" si="9"/>
        <v/>
      </c>
      <c r="X20" s="3"/>
      <c r="Y20" s="173" t="str">
        <f t="shared" si="10"/>
        <v/>
      </c>
      <c r="Z20" s="3"/>
      <c r="AA20" s="173" t="str">
        <f t="shared" si="11"/>
        <v/>
      </c>
      <c r="AB20" s="3"/>
      <c r="AC20" s="173" t="str">
        <f t="shared" si="12"/>
        <v/>
      </c>
      <c r="AD20" s="174" t="str">
        <f t="shared" si="0"/>
        <v/>
      </c>
    </row>
    <row r="21" spans="1:30" ht="15" customHeight="1">
      <c r="A21" s="374"/>
      <c r="B21" s="375"/>
      <c r="C21" s="377"/>
      <c r="D21" s="233" t="s">
        <v>146</v>
      </c>
      <c r="E21" s="38"/>
      <c r="F21" s="3"/>
      <c r="G21" s="173" t="str">
        <f t="shared" si="1"/>
        <v/>
      </c>
      <c r="H21" s="3"/>
      <c r="I21" s="173" t="str">
        <f t="shared" si="2"/>
        <v/>
      </c>
      <c r="J21" s="3"/>
      <c r="K21" s="173" t="str">
        <f t="shared" si="3"/>
        <v/>
      </c>
      <c r="L21" s="3"/>
      <c r="M21" s="173" t="str">
        <f t="shared" si="4"/>
        <v/>
      </c>
      <c r="N21" s="3"/>
      <c r="O21" s="173" t="str">
        <f t="shared" si="5"/>
        <v/>
      </c>
      <c r="P21" s="3"/>
      <c r="Q21" s="173" t="str">
        <f t="shared" si="6"/>
        <v/>
      </c>
      <c r="R21" s="3"/>
      <c r="S21" s="173" t="str">
        <f t="shared" si="7"/>
        <v/>
      </c>
      <c r="T21" s="3"/>
      <c r="U21" s="173" t="str">
        <f t="shared" si="8"/>
        <v/>
      </c>
      <c r="V21" s="3"/>
      <c r="W21" s="173" t="str">
        <f t="shared" si="9"/>
        <v/>
      </c>
      <c r="X21" s="3"/>
      <c r="Y21" s="173" t="str">
        <f t="shared" si="10"/>
        <v/>
      </c>
      <c r="Z21" s="3"/>
      <c r="AA21" s="173" t="str">
        <f t="shared" si="11"/>
        <v/>
      </c>
      <c r="AB21" s="3"/>
      <c r="AC21" s="173" t="str">
        <f t="shared" si="12"/>
        <v/>
      </c>
      <c r="AD21" s="174" t="str">
        <f t="shared" si="0"/>
        <v/>
      </c>
    </row>
    <row r="22" spans="1:30" ht="15" customHeight="1">
      <c r="A22" s="374"/>
      <c r="B22" s="375"/>
      <c r="C22" s="377"/>
      <c r="D22" s="233" t="s">
        <v>46</v>
      </c>
      <c r="E22" s="38"/>
      <c r="F22" s="3"/>
      <c r="G22" s="173" t="str">
        <f t="shared" si="1"/>
        <v/>
      </c>
      <c r="H22" s="3"/>
      <c r="I22" s="173" t="str">
        <f t="shared" si="2"/>
        <v/>
      </c>
      <c r="J22" s="3"/>
      <c r="K22" s="173" t="str">
        <f t="shared" si="3"/>
        <v/>
      </c>
      <c r="L22" s="3"/>
      <c r="M22" s="173" t="str">
        <f t="shared" si="4"/>
        <v/>
      </c>
      <c r="N22" s="3"/>
      <c r="O22" s="173" t="str">
        <f t="shared" si="5"/>
        <v/>
      </c>
      <c r="P22" s="3"/>
      <c r="Q22" s="173" t="str">
        <f t="shared" si="6"/>
        <v/>
      </c>
      <c r="R22" s="3"/>
      <c r="S22" s="173" t="str">
        <f t="shared" si="7"/>
        <v/>
      </c>
      <c r="T22" s="3"/>
      <c r="U22" s="173" t="str">
        <f t="shared" si="8"/>
        <v/>
      </c>
      <c r="V22" s="3"/>
      <c r="W22" s="173" t="str">
        <f t="shared" si="9"/>
        <v/>
      </c>
      <c r="X22" s="3"/>
      <c r="Y22" s="173" t="str">
        <f t="shared" si="10"/>
        <v/>
      </c>
      <c r="Z22" s="3"/>
      <c r="AA22" s="173" t="str">
        <f t="shared" si="11"/>
        <v/>
      </c>
      <c r="AB22" s="3"/>
      <c r="AC22" s="173" t="str">
        <f t="shared" si="12"/>
        <v/>
      </c>
      <c r="AD22" s="174" t="str">
        <f t="shared" si="0"/>
        <v/>
      </c>
    </row>
    <row r="23" spans="1:30" ht="15" customHeight="1">
      <c r="A23" s="374"/>
      <c r="B23" s="375"/>
      <c r="C23" s="377"/>
      <c r="D23" s="233" t="s">
        <v>399</v>
      </c>
      <c r="E23" s="38"/>
      <c r="F23" s="3"/>
      <c r="G23" s="173" t="str">
        <f t="shared" si="1"/>
        <v/>
      </c>
      <c r="H23" s="3"/>
      <c r="I23" s="173" t="str">
        <f t="shared" si="2"/>
        <v/>
      </c>
      <c r="J23" s="3"/>
      <c r="K23" s="173" t="str">
        <f t="shared" si="3"/>
        <v/>
      </c>
      <c r="L23" s="3"/>
      <c r="M23" s="173" t="str">
        <f t="shared" si="4"/>
        <v/>
      </c>
      <c r="N23" s="3"/>
      <c r="O23" s="173" t="str">
        <f t="shared" si="5"/>
        <v/>
      </c>
      <c r="P23" s="3"/>
      <c r="Q23" s="173" t="str">
        <f t="shared" si="6"/>
        <v/>
      </c>
      <c r="R23" s="3"/>
      <c r="S23" s="173" t="str">
        <f t="shared" si="7"/>
        <v/>
      </c>
      <c r="T23" s="3"/>
      <c r="U23" s="173" t="str">
        <f t="shared" si="8"/>
        <v/>
      </c>
      <c r="V23" s="3"/>
      <c r="W23" s="173" t="str">
        <f t="shared" si="9"/>
        <v/>
      </c>
      <c r="X23" s="3"/>
      <c r="Y23" s="173" t="str">
        <f t="shared" si="10"/>
        <v/>
      </c>
      <c r="Z23" s="3"/>
      <c r="AA23" s="173" t="str">
        <f t="shared" si="11"/>
        <v/>
      </c>
      <c r="AB23" s="3"/>
      <c r="AC23" s="173" t="str">
        <f t="shared" si="12"/>
        <v/>
      </c>
      <c r="AD23" s="174" t="str">
        <f t="shared" si="0"/>
        <v/>
      </c>
    </row>
    <row r="24" spans="1:30" ht="15" customHeight="1">
      <c r="A24" s="374"/>
      <c r="B24" s="375"/>
      <c r="C24" s="377"/>
      <c r="D24" s="83" t="s">
        <v>400</v>
      </c>
      <c r="E24" s="38"/>
      <c r="F24" s="3"/>
      <c r="G24" s="173" t="str">
        <f t="shared" si="1"/>
        <v/>
      </c>
      <c r="H24" s="3"/>
      <c r="I24" s="173" t="str">
        <f t="shared" si="2"/>
        <v/>
      </c>
      <c r="J24" s="3"/>
      <c r="K24" s="173" t="str">
        <f t="shared" si="3"/>
        <v/>
      </c>
      <c r="L24" s="3"/>
      <c r="M24" s="173" t="str">
        <f t="shared" si="4"/>
        <v/>
      </c>
      <c r="N24" s="3"/>
      <c r="O24" s="173" t="str">
        <f t="shared" si="5"/>
        <v/>
      </c>
      <c r="P24" s="3"/>
      <c r="Q24" s="173" t="str">
        <f t="shared" si="6"/>
        <v/>
      </c>
      <c r="R24" s="3"/>
      <c r="S24" s="173" t="str">
        <f t="shared" si="7"/>
        <v/>
      </c>
      <c r="T24" s="3"/>
      <c r="U24" s="173" t="str">
        <f t="shared" si="8"/>
        <v/>
      </c>
      <c r="V24" s="3"/>
      <c r="W24" s="173" t="str">
        <f t="shared" si="9"/>
        <v/>
      </c>
      <c r="X24" s="3"/>
      <c r="Y24" s="173" t="str">
        <f t="shared" si="10"/>
        <v/>
      </c>
      <c r="Z24" s="3"/>
      <c r="AA24" s="173" t="str">
        <f t="shared" si="11"/>
        <v/>
      </c>
      <c r="AB24" s="3"/>
      <c r="AC24" s="173" t="str">
        <f t="shared" si="12"/>
        <v/>
      </c>
      <c r="AD24" s="174" t="str">
        <f t="shared" si="0"/>
        <v/>
      </c>
    </row>
    <row r="25" spans="1:30" ht="15" customHeight="1">
      <c r="A25" s="374"/>
      <c r="B25" s="375"/>
      <c r="C25" s="377"/>
      <c r="D25" s="233" t="s">
        <v>401</v>
      </c>
      <c r="E25" s="38"/>
      <c r="F25" s="3"/>
      <c r="G25" s="173" t="str">
        <f t="shared" si="1"/>
        <v/>
      </c>
      <c r="H25" s="3"/>
      <c r="I25" s="173" t="str">
        <f t="shared" si="2"/>
        <v/>
      </c>
      <c r="J25" s="3"/>
      <c r="K25" s="173" t="str">
        <f t="shared" si="3"/>
        <v/>
      </c>
      <c r="L25" s="3"/>
      <c r="M25" s="173" t="str">
        <f t="shared" si="4"/>
        <v/>
      </c>
      <c r="N25" s="3"/>
      <c r="O25" s="173" t="str">
        <f t="shared" si="5"/>
        <v/>
      </c>
      <c r="P25" s="3"/>
      <c r="Q25" s="173" t="str">
        <f t="shared" si="6"/>
        <v/>
      </c>
      <c r="R25" s="3"/>
      <c r="S25" s="173" t="str">
        <f t="shared" si="7"/>
        <v/>
      </c>
      <c r="T25" s="3"/>
      <c r="U25" s="173" t="str">
        <f t="shared" si="8"/>
        <v/>
      </c>
      <c r="V25" s="3"/>
      <c r="W25" s="173" t="str">
        <f t="shared" si="9"/>
        <v/>
      </c>
      <c r="X25" s="3"/>
      <c r="Y25" s="173" t="str">
        <f t="shared" si="10"/>
        <v/>
      </c>
      <c r="Z25" s="3"/>
      <c r="AA25" s="173" t="str">
        <f t="shared" si="11"/>
        <v/>
      </c>
      <c r="AB25" s="3"/>
      <c r="AC25" s="173" t="str">
        <f t="shared" si="12"/>
        <v/>
      </c>
      <c r="AD25" s="174" t="str">
        <f t="shared" si="0"/>
        <v/>
      </c>
    </row>
    <row r="26" spans="1:30" ht="15" customHeight="1">
      <c r="A26" s="374"/>
      <c r="B26" s="375"/>
      <c r="C26" s="377"/>
      <c r="D26" s="233" t="s">
        <v>402</v>
      </c>
      <c r="E26" s="38"/>
      <c r="F26" s="3"/>
      <c r="G26" s="173" t="str">
        <f t="shared" si="1"/>
        <v/>
      </c>
      <c r="H26" s="3"/>
      <c r="I26" s="173" t="str">
        <f t="shared" si="2"/>
        <v/>
      </c>
      <c r="J26" s="3"/>
      <c r="K26" s="173" t="str">
        <f t="shared" si="3"/>
        <v/>
      </c>
      <c r="L26" s="3"/>
      <c r="M26" s="173" t="str">
        <f t="shared" si="4"/>
        <v/>
      </c>
      <c r="N26" s="3"/>
      <c r="O26" s="173" t="str">
        <f t="shared" si="5"/>
        <v/>
      </c>
      <c r="P26" s="3"/>
      <c r="Q26" s="173" t="str">
        <f t="shared" si="6"/>
        <v/>
      </c>
      <c r="R26" s="3"/>
      <c r="S26" s="173" t="str">
        <f t="shared" si="7"/>
        <v/>
      </c>
      <c r="T26" s="3"/>
      <c r="U26" s="173" t="str">
        <f t="shared" si="8"/>
        <v/>
      </c>
      <c r="V26" s="3"/>
      <c r="W26" s="173" t="str">
        <f t="shared" si="9"/>
        <v/>
      </c>
      <c r="X26" s="3"/>
      <c r="Y26" s="173" t="str">
        <f t="shared" si="10"/>
        <v/>
      </c>
      <c r="Z26" s="3"/>
      <c r="AA26" s="173" t="str">
        <f t="shared" si="11"/>
        <v/>
      </c>
      <c r="AB26" s="3"/>
      <c r="AC26" s="173" t="str">
        <f t="shared" si="12"/>
        <v/>
      </c>
      <c r="AD26" s="174" t="str">
        <f t="shared" si="0"/>
        <v/>
      </c>
    </row>
    <row r="27" spans="1:30" ht="15" customHeight="1">
      <c r="A27" s="374"/>
      <c r="B27" s="375"/>
      <c r="C27" s="377"/>
      <c r="D27" s="83" t="s">
        <v>49</v>
      </c>
      <c r="E27" s="38"/>
      <c r="F27" s="3"/>
      <c r="G27" s="173" t="str">
        <f t="shared" si="1"/>
        <v/>
      </c>
      <c r="H27" s="3"/>
      <c r="I27" s="173" t="str">
        <f t="shared" si="2"/>
        <v/>
      </c>
      <c r="J27" s="3"/>
      <c r="K27" s="173" t="str">
        <f t="shared" si="3"/>
        <v/>
      </c>
      <c r="L27" s="3"/>
      <c r="M27" s="173" t="str">
        <f t="shared" si="4"/>
        <v/>
      </c>
      <c r="N27" s="3"/>
      <c r="O27" s="173" t="str">
        <f t="shared" si="5"/>
        <v/>
      </c>
      <c r="P27" s="3"/>
      <c r="Q27" s="173" t="str">
        <f t="shared" si="6"/>
        <v/>
      </c>
      <c r="R27" s="3"/>
      <c r="S27" s="173" t="str">
        <f t="shared" si="7"/>
        <v/>
      </c>
      <c r="T27" s="3"/>
      <c r="U27" s="173" t="str">
        <f t="shared" si="8"/>
        <v/>
      </c>
      <c r="V27" s="3"/>
      <c r="W27" s="173" t="str">
        <f t="shared" si="9"/>
        <v/>
      </c>
      <c r="X27" s="3"/>
      <c r="Y27" s="173" t="str">
        <f t="shared" si="10"/>
        <v/>
      </c>
      <c r="Z27" s="3"/>
      <c r="AA27" s="173" t="str">
        <f t="shared" si="11"/>
        <v/>
      </c>
      <c r="AB27" s="3"/>
      <c r="AC27" s="173" t="str">
        <f t="shared" si="12"/>
        <v/>
      </c>
      <c r="AD27" s="174" t="str">
        <f t="shared" si="0"/>
        <v/>
      </c>
    </row>
    <row r="28" spans="1:30" ht="15" customHeight="1">
      <c r="A28" s="374"/>
      <c r="B28" s="375"/>
      <c r="C28" s="377"/>
      <c r="D28" s="232" t="s">
        <v>403</v>
      </c>
      <c r="E28" s="38"/>
      <c r="F28" s="3"/>
      <c r="G28" s="173" t="str">
        <f t="shared" si="1"/>
        <v/>
      </c>
      <c r="H28" s="3"/>
      <c r="I28" s="173" t="str">
        <f t="shared" si="2"/>
        <v/>
      </c>
      <c r="J28" s="3"/>
      <c r="K28" s="173" t="str">
        <f t="shared" si="3"/>
        <v/>
      </c>
      <c r="L28" s="3"/>
      <c r="M28" s="173" t="str">
        <f t="shared" si="4"/>
        <v/>
      </c>
      <c r="N28" s="3"/>
      <c r="O28" s="173" t="str">
        <f t="shared" si="5"/>
        <v/>
      </c>
      <c r="P28" s="3"/>
      <c r="Q28" s="173" t="str">
        <f t="shared" si="6"/>
        <v/>
      </c>
      <c r="R28" s="3"/>
      <c r="S28" s="173" t="str">
        <f t="shared" si="7"/>
        <v/>
      </c>
      <c r="T28" s="3"/>
      <c r="U28" s="173" t="str">
        <f t="shared" si="8"/>
        <v/>
      </c>
      <c r="V28" s="3"/>
      <c r="W28" s="173" t="str">
        <f t="shared" si="9"/>
        <v/>
      </c>
      <c r="X28" s="3"/>
      <c r="Y28" s="173" t="str">
        <f t="shared" si="10"/>
        <v/>
      </c>
      <c r="Z28" s="3"/>
      <c r="AA28" s="173" t="str">
        <f t="shared" si="11"/>
        <v/>
      </c>
      <c r="AB28" s="3"/>
      <c r="AC28" s="173" t="str">
        <f t="shared" si="12"/>
        <v/>
      </c>
      <c r="AD28" s="174" t="str">
        <f t="shared" si="0"/>
        <v/>
      </c>
    </row>
    <row r="29" spans="1:30" ht="15" customHeight="1">
      <c r="A29" s="374"/>
      <c r="B29" s="375"/>
      <c r="C29" s="377"/>
      <c r="D29" s="232" t="s">
        <v>300</v>
      </c>
      <c r="E29" s="38"/>
      <c r="F29" s="3"/>
      <c r="G29" s="173" t="str">
        <f t="shared" si="1"/>
        <v/>
      </c>
      <c r="H29" s="3"/>
      <c r="I29" s="173" t="str">
        <f t="shared" si="2"/>
        <v/>
      </c>
      <c r="J29" s="3"/>
      <c r="K29" s="173" t="str">
        <f t="shared" si="3"/>
        <v/>
      </c>
      <c r="L29" s="3"/>
      <c r="M29" s="173" t="str">
        <f t="shared" si="4"/>
        <v/>
      </c>
      <c r="N29" s="3"/>
      <c r="O29" s="173" t="str">
        <f t="shared" si="5"/>
        <v/>
      </c>
      <c r="P29" s="3"/>
      <c r="Q29" s="173" t="str">
        <f t="shared" si="6"/>
        <v/>
      </c>
      <c r="R29" s="3"/>
      <c r="S29" s="173" t="str">
        <f t="shared" si="7"/>
        <v/>
      </c>
      <c r="T29" s="3"/>
      <c r="U29" s="173" t="str">
        <f t="shared" si="8"/>
        <v/>
      </c>
      <c r="V29" s="3"/>
      <c r="W29" s="173" t="str">
        <f t="shared" si="9"/>
        <v/>
      </c>
      <c r="X29" s="3"/>
      <c r="Y29" s="173" t="str">
        <f t="shared" si="10"/>
        <v/>
      </c>
      <c r="Z29" s="3"/>
      <c r="AA29" s="173" t="str">
        <f t="shared" si="11"/>
        <v/>
      </c>
      <c r="AB29" s="3"/>
      <c r="AC29" s="173" t="str">
        <f t="shared" si="12"/>
        <v/>
      </c>
      <c r="AD29" s="174" t="str">
        <f t="shared" si="0"/>
        <v/>
      </c>
    </row>
    <row r="30" spans="1:30" ht="15" customHeight="1">
      <c r="A30" s="374"/>
      <c r="B30" s="375"/>
      <c r="C30" s="377"/>
      <c r="D30" s="232" t="s">
        <v>300</v>
      </c>
      <c r="E30" s="38"/>
      <c r="F30" s="3"/>
      <c r="G30" s="173" t="str">
        <f t="shared" si="1"/>
        <v/>
      </c>
      <c r="H30" s="3"/>
      <c r="I30" s="173" t="str">
        <f t="shared" si="2"/>
        <v/>
      </c>
      <c r="J30" s="3"/>
      <c r="K30" s="173" t="str">
        <f t="shared" si="3"/>
        <v/>
      </c>
      <c r="L30" s="3"/>
      <c r="M30" s="173" t="str">
        <f t="shared" si="4"/>
        <v/>
      </c>
      <c r="N30" s="3"/>
      <c r="O30" s="173" t="str">
        <f t="shared" si="5"/>
        <v/>
      </c>
      <c r="P30" s="3"/>
      <c r="Q30" s="173" t="str">
        <f t="shared" si="6"/>
        <v/>
      </c>
      <c r="R30" s="3"/>
      <c r="S30" s="173" t="str">
        <f t="shared" si="7"/>
        <v/>
      </c>
      <c r="T30" s="3"/>
      <c r="U30" s="173" t="str">
        <f t="shared" si="8"/>
        <v/>
      </c>
      <c r="V30" s="3"/>
      <c r="W30" s="173" t="str">
        <f t="shared" si="9"/>
        <v/>
      </c>
      <c r="X30" s="3"/>
      <c r="Y30" s="173" t="str">
        <f t="shared" si="10"/>
        <v/>
      </c>
      <c r="Z30" s="3"/>
      <c r="AA30" s="173" t="str">
        <f t="shared" si="11"/>
        <v/>
      </c>
      <c r="AB30" s="3"/>
      <c r="AC30" s="173" t="str">
        <f t="shared" si="12"/>
        <v/>
      </c>
      <c r="AD30" s="174" t="str">
        <f t="shared" si="0"/>
        <v/>
      </c>
    </row>
    <row r="31" spans="1:30" ht="15" customHeight="1">
      <c r="A31" s="374"/>
      <c r="B31" s="375"/>
      <c r="C31" s="377"/>
      <c r="D31" s="232" t="s">
        <v>300</v>
      </c>
      <c r="E31" s="38"/>
      <c r="F31" s="3"/>
      <c r="G31" s="173" t="str">
        <f t="shared" si="1"/>
        <v/>
      </c>
      <c r="H31" s="3"/>
      <c r="I31" s="173" t="str">
        <f t="shared" si="2"/>
        <v/>
      </c>
      <c r="J31" s="3"/>
      <c r="K31" s="173" t="str">
        <f t="shared" si="3"/>
        <v/>
      </c>
      <c r="L31" s="3"/>
      <c r="M31" s="173" t="str">
        <f t="shared" si="4"/>
        <v/>
      </c>
      <c r="N31" s="3"/>
      <c r="O31" s="173" t="str">
        <f t="shared" si="5"/>
        <v/>
      </c>
      <c r="P31" s="3"/>
      <c r="Q31" s="173" t="str">
        <f t="shared" si="6"/>
        <v/>
      </c>
      <c r="R31" s="3"/>
      <c r="S31" s="173" t="str">
        <f t="shared" si="7"/>
        <v/>
      </c>
      <c r="T31" s="3"/>
      <c r="U31" s="173" t="str">
        <f t="shared" si="8"/>
        <v/>
      </c>
      <c r="V31" s="3"/>
      <c r="W31" s="173" t="str">
        <f t="shared" si="9"/>
        <v/>
      </c>
      <c r="X31" s="3"/>
      <c r="Y31" s="173" t="str">
        <f t="shared" si="10"/>
        <v/>
      </c>
      <c r="Z31" s="3"/>
      <c r="AA31" s="173" t="str">
        <f t="shared" si="11"/>
        <v/>
      </c>
      <c r="AB31" s="3"/>
      <c r="AC31" s="173" t="str">
        <f t="shared" si="12"/>
        <v/>
      </c>
      <c r="AD31" s="174" t="str">
        <f t="shared" si="0"/>
        <v/>
      </c>
    </row>
    <row r="32" spans="1:30" ht="15" customHeight="1" thickBot="1">
      <c r="A32" s="374"/>
      <c r="B32" s="375"/>
      <c r="C32" s="377"/>
      <c r="D32" s="232" t="s">
        <v>300</v>
      </c>
      <c r="E32" s="38"/>
      <c r="F32" s="3"/>
      <c r="G32" s="173" t="str">
        <f t="shared" si="1"/>
        <v/>
      </c>
      <c r="H32" s="3"/>
      <c r="I32" s="173" t="str">
        <f t="shared" si="2"/>
        <v/>
      </c>
      <c r="J32" s="3"/>
      <c r="K32" s="173" t="str">
        <f t="shared" si="3"/>
        <v/>
      </c>
      <c r="L32" s="3"/>
      <c r="M32" s="173" t="str">
        <f t="shared" si="4"/>
        <v/>
      </c>
      <c r="N32" s="3"/>
      <c r="O32" s="173" t="str">
        <f t="shared" si="5"/>
        <v/>
      </c>
      <c r="P32" s="3"/>
      <c r="Q32" s="173" t="str">
        <f t="shared" si="6"/>
        <v/>
      </c>
      <c r="R32" s="3"/>
      <c r="S32" s="173" t="str">
        <f t="shared" si="7"/>
        <v/>
      </c>
      <c r="T32" s="3"/>
      <c r="U32" s="173" t="str">
        <f t="shared" si="8"/>
        <v/>
      </c>
      <c r="V32" s="3"/>
      <c r="W32" s="173" t="str">
        <f t="shared" si="9"/>
        <v/>
      </c>
      <c r="X32" s="3"/>
      <c r="Y32" s="173" t="str">
        <f t="shared" si="10"/>
        <v/>
      </c>
      <c r="Z32" s="3"/>
      <c r="AA32" s="173" t="str">
        <f t="shared" si="11"/>
        <v/>
      </c>
      <c r="AB32" s="3"/>
      <c r="AC32" s="173" t="str">
        <f t="shared" si="12"/>
        <v/>
      </c>
      <c r="AD32" s="174" t="str">
        <f t="shared" si="0"/>
        <v/>
      </c>
    </row>
    <row r="33" spans="1:30" ht="14.45" customHeight="1" thickBot="1">
      <c r="A33" s="374"/>
      <c r="B33" s="376"/>
      <c r="C33" s="378"/>
      <c r="D33" s="236" t="s">
        <v>301</v>
      </c>
      <c r="E33" s="175">
        <f>SUM($E13:$E32)-SUMIF($AD13:$AD32,"",$E13:$E32)</f>
        <v>0</v>
      </c>
      <c r="F33" s="176" t="str">
        <f>IF(G33=1,"Very Good",IF(G33=2,"Good",IF(G33=3,"Fair",IF(G33=4,"Poor",IF(G33=5,"Very Poor","")))))</f>
        <v/>
      </c>
      <c r="G33" s="176" t="str">
        <f>IFERROR(ROUND(IF($E33=0,AVERAGE(G13:G32),(SUMPRODUCT(G13:G32,$E13:$E32)/SUMIFS($E13:$E32,G13:G32,"&gt;0"))),0),"")</f>
        <v/>
      </c>
      <c r="H33" s="176" t="str">
        <f t="shared" ref="H33" si="13">IF(I33=1,"Very Good",IF(I33=2,"Good",IF(I33=3,"Fair",IF(I33=4,"Poor",IF(I33=5,"Very Poor","")))))</f>
        <v/>
      </c>
      <c r="I33" s="176" t="str">
        <f>IFERROR(ROUND(IF($E33=0,AVERAGE(I13:I32),(SUMPRODUCT(I13:I32,$E13:$E32)/SUMIFS($E13:$E32,I13:I32,"&gt;0"))),0),"")</f>
        <v/>
      </c>
      <c r="J33" s="176" t="str">
        <f t="shared" ref="J33" si="14">IF(K33=1,"Very Good",IF(K33=2,"Good",IF(K33=3,"Fair",IF(K33=4,"Poor",IF(K33=5,"Very Poor","")))))</f>
        <v/>
      </c>
      <c r="K33" s="176" t="str">
        <f>IFERROR(ROUND(IF($E33=0,AVERAGE(K13:K32),(SUMPRODUCT(K13:K32,$E13:$E32)/SUMIFS($E13:$E32,K13:K32,"&gt;0"))),0),"")</f>
        <v/>
      </c>
      <c r="L33" s="176" t="str">
        <f t="shared" ref="L33" si="15">IF(M33=1,"Very Good",IF(M33=2,"Good",IF(M33=3,"Fair",IF(M33=4,"Poor",IF(M33=5,"Very Poor","")))))</f>
        <v/>
      </c>
      <c r="M33" s="176" t="str">
        <f>IFERROR(ROUND(IF($E33=0,AVERAGE(M13:M32),(SUMPRODUCT(M13:M32,$E13:$E32)/SUMIFS($E13:$E32,M13:M32,"&gt;0"))),0),"")</f>
        <v/>
      </c>
      <c r="N33" s="176" t="str">
        <f t="shared" ref="N33" si="16">IF(O33=1,"Very Good",IF(O33=2,"Good",IF(O33=3,"Fair",IF(O33=4,"Poor",IF(O33=5,"Very Poor","")))))</f>
        <v/>
      </c>
      <c r="O33" s="176" t="str">
        <f>IFERROR(ROUND(IF($E33=0,AVERAGE(O13:O32),(SUMPRODUCT(O13:O32,$E13:$E32)/SUMIFS($E13:$E32,O13:O32,"&gt;0"))),0),"")</f>
        <v/>
      </c>
      <c r="P33" s="176" t="str">
        <f t="shared" ref="P33" si="17">IF(Q33=1,"Very Good",IF(Q33=2,"Good",IF(Q33=3,"Fair",IF(Q33=4,"Poor",IF(Q33=5,"Very Poor","")))))</f>
        <v/>
      </c>
      <c r="Q33" s="176" t="str">
        <f>IFERROR(ROUND(IF($E33=0,AVERAGE(Q13:Q32),(SUMPRODUCT(Q13:Q32,$E13:$E32)/SUMIFS($E13:$E32,Q13:Q32,"&gt;0"))),0),"")</f>
        <v/>
      </c>
      <c r="R33" s="176" t="str">
        <f t="shared" ref="R33" si="18">IF(S33=1,"Very Good",IF(S33=2,"Good",IF(S33=3,"Fair",IF(S33=4,"Poor",IF(S33=5,"Very Poor","")))))</f>
        <v/>
      </c>
      <c r="S33" s="176" t="str">
        <f>IFERROR(ROUND(IF($E33=0,AVERAGE(S13:S32),(SUMPRODUCT(S13:S32,$E13:$E32)/SUMIFS($E13:$E32,S13:S32,"&gt;0"))),0),"")</f>
        <v/>
      </c>
      <c r="T33" s="176" t="str">
        <f t="shared" ref="T33" si="19">IF(U33=1,"Very Good",IF(U33=2,"Good",IF(U33=3,"Fair",IF(U33=4,"Poor",IF(U33=5,"Very Poor","")))))</f>
        <v/>
      </c>
      <c r="U33" s="176" t="str">
        <f>IFERROR(ROUND(IF($E33=0,AVERAGE(U13:U32),(SUMPRODUCT(U13:U32,$E13:$E32)/SUMIFS($E13:$E32,U13:U32,"&gt;0"))),0),"")</f>
        <v/>
      </c>
      <c r="V33" s="176" t="str">
        <f t="shared" ref="V33" si="20">IF(W33=1,"Very Good",IF(W33=2,"Good",IF(W33=3,"Fair",IF(W33=4,"Poor",IF(W33=5,"Very Poor","")))))</f>
        <v/>
      </c>
      <c r="W33" s="176" t="str">
        <f>IFERROR(ROUND(IF($E33=0,AVERAGE(W13:W32),(SUMPRODUCT(W13:W32,$E13:$E32)/SUMIFS($E13:$E32,W13:W32,"&gt;0"))),0),"")</f>
        <v/>
      </c>
      <c r="X33" s="176" t="str">
        <f t="shared" ref="X33" si="21">IF(Y33=1,"Very Good",IF(Y33=2,"Good",IF(Y33=3,"Fair",IF(Y33=4,"Poor",IF(Y33=5,"Very Poor","")))))</f>
        <v/>
      </c>
      <c r="Y33" s="176" t="str">
        <f>IFERROR(ROUND(IF($E33=0,AVERAGE(Y13:Y32),(SUMPRODUCT(Y13:Y32,$E13:$E32)/SUMIFS($E13:$E32,Y13:Y32,"&gt;0"))),0),"")</f>
        <v/>
      </c>
      <c r="Z33" s="176" t="str">
        <f t="shared" ref="Z33" si="22">IF(AA33=1,"Very Good",IF(AA33=2,"Good",IF(AA33=3,"Fair",IF(AA33=4,"Poor",IF(AA33=5,"Very Poor","")))))</f>
        <v/>
      </c>
      <c r="AA33" s="176" t="str">
        <f>IFERROR(ROUND(IF($E33=0,AVERAGE(AA13:AA32),(SUMPRODUCT(AA13:AA32,$E13:$E32)/SUMIFS($E13:$E32,AA13:AA32,"&gt;0"))),0),"")</f>
        <v/>
      </c>
      <c r="AB33" s="176" t="str">
        <f t="shared" ref="AB33" si="23">IF(AC33=1,"Very Good",IF(AC33=2,"Good",IF(AC33=3,"Fair",IF(AC33=4,"Poor",IF(AC33=5,"Very Poor","")))))</f>
        <v/>
      </c>
      <c r="AC33" s="176" t="str">
        <f>IFERROR(ROUND(IF($E33=0,AVERAGE(AC13:AC32),(SUMPRODUCT(AC13:AC32,$E13:$E32)/SUMIFS($E13:$E32,AC13:AC32,"&gt;0"))),0),"")</f>
        <v/>
      </c>
      <c r="AD33" s="176" t="str">
        <f>IFERROR(IF(ROUND(AVERAGEIF(F33:AC33,"&gt;0",F33:AC33),0)=1,"Very Good",IF(ROUND(AVERAGEIF(F33:AC33,"&gt;0",F33:AC33),0)=2,"Good",IF(ROUND(AVERAGEIF(F33:AC33,"&gt;0",F33:AC33),0)=3,"Fair",IF(ROUND(AVERAGEIF(F33:AC33,"&gt;0",F33:AC33),0)=4,"Poor","Very Poor")))),"")</f>
        <v/>
      </c>
    </row>
    <row r="34" spans="1:30" ht="15" customHeight="1">
      <c r="A34" s="379" t="s">
        <v>391</v>
      </c>
      <c r="B34" s="381" t="s">
        <v>220</v>
      </c>
      <c r="C34" s="383" t="s">
        <v>404</v>
      </c>
      <c r="D34" s="233" t="s">
        <v>303</v>
      </c>
      <c r="E34" s="38"/>
      <c r="F34" s="3"/>
      <c r="G34" s="173" t="str">
        <f>IF(F34="Very Good",1,IF(F34="Good",2,IF(F34="Fair",3,IF(F34="Poor",4,IF(F34="Very Poor",5,"")))))</f>
        <v/>
      </c>
      <c r="H34" s="3"/>
      <c r="I34" s="173" t="str">
        <f>IF(H34="Very Good",1,IF(H34="Good",2,IF(H34="Fair",3,IF(H34="Poor",4,IF(H34="Very Poor",5,"")))))</f>
        <v/>
      </c>
      <c r="J34" s="3"/>
      <c r="K34" s="173" t="str">
        <f>IF(J34="Very Good",1,IF(J34="Good",2,IF(J34="Fair",3,IF(J34="Poor",4,IF(J34="Very Poor",5,"")))))</f>
        <v/>
      </c>
      <c r="L34" s="3"/>
      <c r="M34" s="173" t="str">
        <f>IF(L34="Very Good",1,IF(L34="Good",2,IF(L34="Fair",3,IF(L34="Poor",4,IF(L34="Very Poor",5,"")))))</f>
        <v/>
      </c>
      <c r="N34" s="3"/>
      <c r="O34" s="173" t="str">
        <f>IF(N34="Very Good",1,IF(N34="Good",2,IF(N34="Fair",3,IF(N34="Poor",4,IF(N34="Very Poor",5,"")))))</f>
        <v/>
      </c>
      <c r="P34" s="3"/>
      <c r="Q34" s="173" t="str">
        <f>IF(P34="Very Good",1,IF(P34="Good",2,IF(P34="Fair",3,IF(P34="Poor",4,IF(P34="Very Poor",5,"")))))</f>
        <v/>
      </c>
      <c r="R34" s="3"/>
      <c r="S34" s="173" t="str">
        <f>IF(R34="Very Good",1,IF(R34="Good",2,IF(R34="Fair",3,IF(R34="Poor",4,IF(R34="Very Poor",5,"")))))</f>
        <v/>
      </c>
      <c r="T34" s="3"/>
      <c r="U34" s="173" t="str">
        <f>IF(T34="Very Good",1,IF(T34="Good",2,IF(T34="Fair",3,IF(T34="Poor",4,IF(T34="Very Poor",5,"")))))</f>
        <v/>
      </c>
      <c r="V34" s="3"/>
      <c r="W34" s="173" t="str">
        <f>IF(V34="Very Good",1,IF(V34="Good",2,IF(V34="Fair",3,IF(V34="Poor",4,IF(V34="Very Poor",5,"")))))</f>
        <v/>
      </c>
      <c r="X34" s="3"/>
      <c r="Y34" s="173" t="str">
        <f>IF(X34="Very Good",1,IF(X34="Good",2,IF(X34="Fair",3,IF(X34="Poor",4,IF(X34="Very Poor",5,"")))))</f>
        <v/>
      </c>
      <c r="Z34" s="3"/>
      <c r="AA34" s="173" t="str">
        <f>IF(Z34="Very Good",1,IF(Z34="Good",2,IF(Z34="Fair",3,IF(Z34="Poor",4,IF(Z34="Very Poor",5,"")))))</f>
        <v/>
      </c>
      <c r="AB34" s="3"/>
      <c r="AC34" s="173" t="str">
        <f>IF(AB34="Very Good",1,IF(AB34="Good",2,IF(AB34="Fair",3,IF(AB34="Poor",4,IF(AB34="Very Poor",5,"")))))</f>
        <v/>
      </c>
      <c r="AD34" s="174" t="str">
        <f t="shared" ref="AD34:AD61" si="24">IFERROR(IF(ROUND(AVERAGEIF(F34:AC34,"&gt;0",F34:AC34),0)=1,"Very Good",IF(ROUND(AVERAGEIF(F34:AC34,"&gt;0",F34:AC34),0)=2,"Good",IF(ROUND(AVERAGEIF(F34:AC34,"&gt;0",F34:AC34),0)=3,"Fair",IF(ROUND(AVERAGEIF(F34:AC34,"&gt;0",F34:AC34),0)=4,"Poor","Very Poor")))),"")</f>
        <v/>
      </c>
    </row>
    <row r="35" spans="1:30" ht="15" customHeight="1">
      <c r="A35" s="374"/>
      <c r="B35" s="381"/>
      <c r="C35" s="384"/>
      <c r="D35" s="233" t="s">
        <v>405</v>
      </c>
      <c r="E35" s="38"/>
      <c r="F35" s="3"/>
      <c r="G35" s="173" t="str">
        <f t="shared" ref="G35:I53" si="25">IF(F35="Very Good",1,IF(F35="Good",2,IF(F35="Fair",3,IF(F35="Poor",4,IF(F35="Very Poor",5,"")))))</f>
        <v/>
      </c>
      <c r="H35" s="3"/>
      <c r="I35" s="173" t="str">
        <f t="shared" si="25"/>
        <v/>
      </c>
      <c r="J35" s="3"/>
      <c r="K35" s="173" t="str">
        <f t="shared" ref="K35" si="26">IF(J35="Very Good",1,IF(J35="Good",2,IF(J35="Fair",3,IF(J35="Poor",4,IF(J35="Very Poor",5,"")))))</f>
        <v/>
      </c>
      <c r="L35" s="3"/>
      <c r="M35" s="173" t="str">
        <f t="shared" ref="M35" si="27">IF(L35="Very Good",1,IF(L35="Good",2,IF(L35="Fair",3,IF(L35="Poor",4,IF(L35="Very Poor",5,"")))))</f>
        <v/>
      </c>
      <c r="N35" s="3"/>
      <c r="O35" s="173" t="str">
        <f t="shared" ref="O35" si="28">IF(N35="Very Good",1,IF(N35="Good",2,IF(N35="Fair",3,IF(N35="Poor",4,IF(N35="Very Poor",5,"")))))</f>
        <v/>
      </c>
      <c r="P35" s="3"/>
      <c r="Q35" s="173" t="str">
        <f t="shared" ref="Q35" si="29">IF(P35="Very Good",1,IF(P35="Good",2,IF(P35="Fair",3,IF(P35="Poor",4,IF(P35="Very Poor",5,"")))))</f>
        <v/>
      </c>
      <c r="R35" s="3"/>
      <c r="S35" s="173" t="str">
        <f t="shared" ref="S35" si="30">IF(R35="Very Good",1,IF(R35="Good",2,IF(R35="Fair",3,IF(R35="Poor",4,IF(R35="Very Poor",5,"")))))</f>
        <v/>
      </c>
      <c r="T35" s="3"/>
      <c r="U35" s="173" t="str">
        <f t="shared" ref="U35" si="31">IF(T35="Very Good",1,IF(T35="Good",2,IF(T35="Fair",3,IF(T35="Poor",4,IF(T35="Very Poor",5,"")))))</f>
        <v/>
      </c>
      <c r="V35" s="3"/>
      <c r="W35" s="173" t="str">
        <f t="shared" ref="W35" si="32">IF(V35="Very Good",1,IF(V35="Good",2,IF(V35="Fair",3,IF(V35="Poor",4,IF(V35="Very Poor",5,"")))))</f>
        <v/>
      </c>
      <c r="X35" s="3"/>
      <c r="Y35" s="173" t="str">
        <f t="shared" ref="Y35" si="33">IF(X35="Very Good",1,IF(X35="Good",2,IF(X35="Fair",3,IF(X35="Poor",4,IF(X35="Very Poor",5,"")))))</f>
        <v/>
      </c>
      <c r="Z35" s="3"/>
      <c r="AA35" s="173" t="str">
        <f t="shared" ref="AA35" si="34">IF(Z35="Very Good",1,IF(Z35="Good",2,IF(Z35="Fair",3,IF(Z35="Poor",4,IF(Z35="Very Poor",5,"")))))</f>
        <v/>
      </c>
      <c r="AB35" s="3"/>
      <c r="AC35" s="173" t="str">
        <f t="shared" ref="AC35" si="35">IF(AB35="Very Good",1,IF(AB35="Good",2,IF(AB35="Fair",3,IF(AB35="Poor",4,IF(AB35="Very Poor",5,"")))))</f>
        <v/>
      </c>
      <c r="AD35" s="174" t="str">
        <f t="shared" si="24"/>
        <v/>
      </c>
    </row>
    <row r="36" spans="1:30" ht="15" customHeight="1">
      <c r="A36" s="374"/>
      <c r="B36" s="381"/>
      <c r="C36" s="384"/>
      <c r="D36" s="233" t="s">
        <v>305</v>
      </c>
      <c r="E36" s="38"/>
      <c r="F36" s="3"/>
      <c r="G36" s="173" t="str">
        <f t="shared" si="25"/>
        <v/>
      </c>
      <c r="H36" s="3"/>
      <c r="I36" s="173" t="str">
        <f t="shared" si="25"/>
        <v/>
      </c>
      <c r="J36" s="3"/>
      <c r="K36" s="173" t="str">
        <f t="shared" ref="K36" si="36">IF(J36="Very Good",1,IF(J36="Good",2,IF(J36="Fair",3,IF(J36="Poor",4,IF(J36="Very Poor",5,"")))))</f>
        <v/>
      </c>
      <c r="L36" s="3"/>
      <c r="M36" s="173" t="str">
        <f t="shared" ref="M36" si="37">IF(L36="Very Good",1,IF(L36="Good",2,IF(L36="Fair",3,IF(L36="Poor",4,IF(L36="Very Poor",5,"")))))</f>
        <v/>
      </c>
      <c r="N36" s="3"/>
      <c r="O36" s="173" t="str">
        <f t="shared" ref="O36" si="38">IF(N36="Very Good",1,IF(N36="Good",2,IF(N36="Fair",3,IF(N36="Poor",4,IF(N36="Very Poor",5,"")))))</f>
        <v/>
      </c>
      <c r="P36" s="3"/>
      <c r="Q36" s="173" t="str">
        <f t="shared" ref="Q36" si="39">IF(P36="Very Good",1,IF(P36="Good",2,IF(P36="Fair",3,IF(P36="Poor",4,IF(P36="Very Poor",5,"")))))</f>
        <v/>
      </c>
      <c r="R36" s="3"/>
      <c r="S36" s="173" t="str">
        <f t="shared" ref="S36" si="40">IF(R36="Very Good",1,IF(R36="Good",2,IF(R36="Fair",3,IF(R36="Poor",4,IF(R36="Very Poor",5,"")))))</f>
        <v/>
      </c>
      <c r="T36" s="3"/>
      <c r="U36" s="173" t="str">
        <f t="shared" ref="U36" si="41">IF(T36="Very Good",1,IF(T36="Good",2,IF(T36="Fair",3,IF(T36="Poor",4,IF(T36="Very Poor",5,"")))))</f>
        <v/>
      </c>
      <c r="V36" s="3"/>
      <c r="W36" s="173" t="str">
        <f t="shared" ref="W36" si="42">IF(V36="Very Good",1,IF(V36="Good",2,IF(V36="Fair",3,IF(V36="Poor",4,IF(V36="Very Poor",5,"")))))</f>
        <v/>
      </c>
      <c r="X36" s="3"/>
      <c r="Y36" s="173" t="str">
        <f t="shared" ref="Y36" si="43">IF(X36="Very Good",1,IF(X36="Good",2,IF(X36="Fair",3,IF(X36="Poor",4,IF(X36="Very Poor",5,"")))))</f>
        <v/>
      </c>
      <c r="Z36" s="3"/>
      <c r="AA36" s="173" t="str">
        <f t="shared" ref="AA36" si="44">IF(Z36="Very Good",1,IF(Z36="Good",2,IF(Z36="Fair",3,IF(Z36="Poor",4,IF(Z36="Very Poor",5,"")))))</f>
        <v/>
      </c>
      <c r="AB36" s="3"/>
      <c r="AC36" s="173" t="str">
        <f t="shared" ref="AC36" si="45">IF(AB36="Very Good",1,IF(AB36="Good",2,IF(AB36="Fair",3,IF(AB36="Poor",4,IF(AB36="Very Poor",5,"")))))</f>
        <v/>
      </c>
      <c r="AD36" s="174" t="str">
        <f t="shared" si="24"/>
        <v/>
      </c>
    </row>
    <row r="37" spans="1:30" ht="15" customHeight="1">
      <c r="A37" s="374"/>
      <c r="B37" s="381"/>
      <c r="C37" s="384"/>
      <c r="D37" s="233" t="s">
        <v>406</v>
      </c>
      <c r="E37" s="38"/>
      <c r="F37" s="3"/>
      <c r="G37" s="173" t="str">
        <f t="shared" si="25"/>
        <v/>
      </c>
      <c r="H37" s="3"/>
      <c r="I37" s="173" t="str">
        <f t="shared" si="25"/>
        <v/>
      </c>
      <c r="J37" s="3"/>
      <c r="K37" s="173" t="str">
        <f t="shared" ref="K37" si="46">IF(J37="Very Good",1,IF(J37="Good",2,IF(J37="Fair",3,IF(J37="Poor",4,IF(J37="Very Poor",5,"")))))</f>
        <v/>
      </c>
      <c r="L37" s="3"/>
      <c r="M37" s="173" t="str">
        <f t="shared" ref="M37" si="47">IF(L37="Very Good",1,IF(L37="Good",2,IF(L37="Fair",3,IF(L37="Poor",4,IF(L37="Very Poor",5,"")))))</f>
        <v/>
      </c>
      <c r="N37" s="3"/>
      <c r="O37" s="173" t="str">
        <f t="shared" ref="O37" si="48">IF(N37="Very Good",1,IF(N37="Good",2,IF(N37="Fair",3,IF(N37="Poor",4,IF(N37="Very Poor",5,"")))))</f>
        <v/>
      </c>
      <c r="P37" s="3"/>
      <c r="Q37" s="173" t="str">
        <f t="shared" ref="Q37" si="49">IF(P37="Very Good",1,IF(P37="Good",2,IF(P37="Fair",3,IF(P37="Poor",4,IF(P37="Very Poor",5,"")))))</f>
        <v/>
      </c>
      <c r="R37" s="3"/>
      <c r="S37" s="173" t="str">
        <f t="shared" ref="S37" si="50">IF(R37="Very Good",1,IF(R37="Good",2,IF(R37="Fair",3,IF(R37="Poor",4,IF(R37="Very Poor",5,"")))))</f>
        <v/>
      </c>
      <c r="T37" s="3"/>
      <c r="U37" s="173" t="str">
        <f t="shared" ref="U37" si="51">IF(T37="Very Good",1,IF(T37="Good",2,IF(T37="Fair",3,IF(T37="Poor",4,IF(T37="Very Poor",5,"")))))</f>
        <v/>
      </c>
      <c r="V37" s="3"/>
      <c r="W37" s="173" t="str">
        <f t="shared" ref="W37" si="52">IF(V37="Very Good",1,IF(V37="Good",2,IF(V37="Fair",3,IF(V37="Poor",4,IF(V37="Very Poor",5,"")))))</f>
        <v/>
      </c>
      <c r="X37" s="3"/>
      <c r="Y37" s="173" t="str">
        <f t="shared" ref="Y37" si="53">IF(X37="Very Good",1,IF(X37="Good",2,IF(X37="Fair",3,IF(X37="Poor",4,IF(X37="Very Poor",5,"")))))</f>
        <v/>
      </c>
      <c r="Z37" s="3"/>
      <c r="AA37" s="173" t="str">
        <f t="shared" ref="AA37" si="54">IF(Z37="Very Good",1,IF(Z37="Good",2,IF(Z37="Fair",3,IF(Z37="Poor",4,IF(Z37="Very Poor",5,"")))))</f>
        <v/>
      </c>
      <c r="AB37" s="3"/>
      <c r="AC37" s="173" t="str">
        <f t="shared" ref="AC37" si="55">IF(AB37="Very Good",1,IF(AB37="Good",2,IF(AB37="Fair",3,IF(AB37="Poor",4,IF(AB37="Very Poor",5,"")))))</f>
        <v/>
      </c>
      <c r="AD37" s="174" t="str">
        <f t="shared" si="24"/>
        <v/>
      </c>
    </row>
    <row r="38" spans="1:30" ht="15" customHeight="1">
      <c r="A38" s="374"/>
      <c r="B38" s="381"/>
      <c r="C38" s="384"/>
      <c r="D38" s="233" t="s">
        <v>323</v>
      </c>
      <c r="E38" s="38"/>
      <c r="F38" s="3"/>
      <c r="G38" s="173" t="str">
        <f t="shared" si="25"/>
        <v/>
      </c>
      <c r="H38" s="3"/>
      <c r="I38" s="173" t="str">
        <f t="shared" si="25"/>
        <v/>
      </c>
      <c r="J38" s="3"/>
      <c r="K38" s="173" t="str">
        <f t="shared" ref="K38" si="56">IF(J38="Very Good",1,IF(J38="Good",2,IF(J38="Fair",3,IF(J38="Poor",4,IF(J38="Very Poor",5,"")))))</f>
        <v/>
      </c>
      <c r="L38" s="3"/>
      <c r="M38" s="173" t="str">
        <f t="shared" ref="M38" si="57">IF(L38="Very Good",1,IF(L38="Good",2,IF(L38="Fair",3,IF(L38="Poor",4,IF(L38="Very Poor",5,"")))))</f>
        <v/>
      </c>
      <c r="N38" s="3"/>
      <c r="O38" s="173" t="str">
        <f t="shared" ref="O38" si="58">IF(N38="Very Good",1,IF(N38="Good",2,IF(N38="Fair",3,IF(N38="Poor",4,IF(N38="Very Poor",5,"")))))</f>
        <v/>
      </c>
      <c r="P38" s="3"/>
      <c r="Q38" s="173" t="str">
        <f t="shared" ref="Q38" si="59">IF(P38="Very Good",1,IF(P38="Good",2,IF(P38="Fair",3,IF(P38="Poor",4,IF(P38="Very Poor",5,"")))))</f>
        <v/>
      </c>
      <c r="R38" s="3"/>
      <c r="S38" s="173" t="str">
        <f t="shared" ref="S38" si="60">IF(R38="Very Good",1,IF(R38="Good",2,IF(R38="Fair",3,IF(R38="Poor",4,IF(R38="Very Poor",5,"")))))</f>
        <v/>
      </c>
      <c r="T38" s="3"/>
      <c r="U38" s="173" t="str">
        <f t="shared" ref="U38" si="61">IF(T38="Very Good",1,IF(T38="Good",2,IF(T38="Fair",3,IF(T38="Poor",4,IF(T38="Very Poor",5,"")))))</f>
        <v/>
      </c>
      <c r="V38" s="3"/>
      <c r="W38" s="173" t="str">
        <f t="shared" ref="W38" si="62">IF(V38="Very Good",1,IF(V38="Good",2,IF(V38="Fair",3,IF(V38="Poor",4,IF(V38="Very Poor",5,"")))))</f>
        <v/>
      </c>
      <c r="X38" s="3"/>
      <c r="Y38" s="173" t="str">
        <f t="shared" ref="Y38" si="63">IF(X38="Very Good",1,IF(X38="Good",2,IF(X38="Fair",3,IF(X38="Poor",4,IF(X38="Very Poor",5,"")))))</f>
        <v/>
      </c>
      <c r="Z38" s="3"/>
      <c r="AA38" s="173" t="str">
        <f t="shared" ref="AA38" si="64">IF(Z38="Very Good",1,IF(Z38="Good",2,IF(Z38="Fair",3,IF(Z38="Poor",4,IF(Z38="Very Poor",5,"")))))</f>
        <v/>
      </c>
      <c r="AB38" s="3"/>
      <c r="AC38" s="173" t="str">
        <f t="shared" ref="AC38" si="65">IF(AB38="Very Good",1,IF(AB38="Good",2,IF(AB38="Fair",3,IF(AB38="Poor",4,IF(AB38="Very Poor",5,"")))))</f>
        <v/>
      </c>
      <c r="AD38" s="174" t="str">
        <f t="shared" si="24"/>
        <v/>
      </c>
    </row>
    <row r="39" spans="1:30" ht="15" customHeight="1">
      <c r="A39" s="374"/>
      <c r="B39" s="381"/>
      <c r="C39" s="384"/>
      <c r="D39" s="233" t="s">
        <v>407</v>
      </c>
      <c r="E39" s="38"/>
      <c r="F39" s="3"/>
      <c r="G39" s="173" t="str">
        <f t="shared" si="25"/>
        <v/>
      </c>
      <c r="H39" s="3"/>
      <c r="I39" s="173" t="str">
        <f t="shared" si="25"/>
        <v/>
      </c>
      <c r="J39" s="3"/>
      <c r="K39" s="173" t="str">
        <f t="shared" ref="K39" si="66">IF(J39="Very Good",1,IF(J39="Good",2,IF(J39="Fair",3,IF(J39="Poor",4,IF(J39="Very Poor",5,"")))))</f>
        <v/>
      </c>
      <c r="L39" s="3"/>
      <c r="M39" s="173" t="str">
        <f t="shared" ref="M39" si="67">IF(L39="Very Good",1,IF(L39="Good",2,IF(L39="Fair",3,IF(L39="Poor",4,IF(L39="Very Poor",5,"")))))</f>
        <v/>
      </c>
      <c r="N39" s="3"/>
      <c r="O39" s="173" t="str">
        <f t="shared" ref="O39" si="68">IF(N39="Very Good",1,IF(N39="Good",2,IF(N39="Fair",3,IF(N39="Poor",4,IF(N39="Very Poor",5,"")))))</f>
        <v/>
      </c>
      <c r="P39" s="3"/>
      <c r="Q39" s="173" t="str">
        <f t="shared" ref="Q39" si="69">IF(P39="Very Good",1,IF(P39="Good",2,IF(P39="Fair",3,IF(P39="Poor",4,IF(P39="Very Poor",5,"")))))</f>
        <v/>
      </c>
      <c r="R39" s="3"/>
      <c r="S39" s="173" t="str">
        <f t="shared" ref="S39" si="70">IF(R39="Very Good",1,IF(R39="Good",2,IF(R39="Fair",3,IF(R39="Poor",4,IF(R39="Very Poor",5,"")))))</f>
        <v/>
      </c>
      <c r="T39" s="3"/>
      <c r="U39" s="173" t="str">
        <f t="shared" ref="U39" si="71">IF(T39="Very Good",1,IF(T39="Good",2,IF(T39="Fair",3,IF(T39="Poor",4,IF(T39="Very Poor",5,"")))))</f>
        <v/>
      </c>
      <c r="V39" s="3"/>
      <c r="W39" s="173" t="str">
        <f t="shared" ref="W39" si="72">IF(V39="Very Good",1,IF(V39="Good",2,IF(V39="Fair",3,IF(V39="Poor",4,IF(V39="Very Poor",5,"")))))</f>
        <v/>
      </c>
      <c r="X39" s="3"/>
      <c r="Y39" s="173" t="str">
        <f t="shared" ref="Y39" si="73">IF(X39="Very Good",1,IF(X39="Good",2,IF(X39="Fair",3,IF(X39="Poor",4,IF(X39="Very Poor",5,"")))))</f>
        <v/>
      </c>
      <c r="Z39" s="3"/>
      <c r="AA39" s="173" t="str">
        <f t="shared" ref="AA39" si="74">IF(Z39="Very Good",1,IF(Z39="Good",2,IF(Z39="Fair",3,IF(Z39="Poor",4,IF(Z39="Very Poor",5,"")))))</f>
        <v/>
      </c>
      <c r="AB39" s="3"/>
      <c r="AC39" s="173" t="str">
        <f t="shared" ref="AC39" si="75">IF(AB39="Very Good",1,IF(AB39="Good",2,IF(AB39="Fair",3,IF(AB39="Poor",4,IF(AB39="Very Poor",5,"")))))</f>
        <v/>
      </c>
      <c r="AD39" s="174" t="str">
        <f t="shared" si="24"/>
        <v/>
      </c>
    </row>
    <row r="40" spans="1:30" ht="15" customHeight="1">
      <c r="A40" s="374"/>
      <c r="B40" s="381"/>
      <c r="C40" s="384"/>
      <c r="D40" s="233" t="s">
        <v>408</v>
      </c>
      <c r="E40" s="38"/>
      <c r="F40" s="3"/>
      <c r="G40" s="173" t="str">
        <f t="shared" si="25"/>
        <v/>
      </c>
      <c r="H40" s="3"/>
      <c r="I40" s="173" t="str">
        <f t="shared" si="25"/>
        <v/>
      </c>
      <c r="J40" s="3"/>
      <c r="K40" s="173" t="str">
        <f t="shared" ref="K40" si="76">IF(J40="Very Good",1,IF(J40="Good",2,IF(J40="Fair",3,IF(J40="Poor",4,IF(J40="Very Poor",5,"")))))</f>
        <v/>
      </c>
      <c r="L40" s="3"/>
      <c r="M40" s="173" t="str">
        <f t="shared" ref="M40" si="77">IF(L40="Very Good",1,IF(L40="Good",2,IF(L40="Fair",3,IF(L40="Poor",4,IF(L40="Very Poor",5,"")))))</f>
        <v/>
      </c>
      <c r="N40" s="3"/>
      <c r="O40" s="173" t="str">
        <f t="shared" ref="O40" si="78">IF(N40="Very Good",1,IF(N40="Good",2,IF(N40="Fair",3,IF(N40="Poor",4,IF(N40="Very Poor",5,"")))))</f>
        <v/>
      </c>
      <c r="P40" s="3"/>
      <c r="Q40" s="173" t="str">
        <f t="shared" ref="Q40" si="79">IF(P40="Very Good",1,IF(P40="Good",2,IF(P40="Fair",3,IF(P40="Poor",4,IF(P40="Very Poor",5,"")))))</f>
        <v/>
      </c>
      <c r="R40" s="3"/>
      <c r="S40" s="173" t="str">
        <f t="shared" ref="S40" si="80">IF(R40="Very Good",1,IF(R40="Good",2,IF(R40="Fair",3,IF(R40="Poor",4,IF(R40="Very Poor",5,"")))))</f>
        <v/>
      </c>
      <c r="T40" s="3"/>
      <c r="U40" s="173" t="str">
        <f t="shared" ref="U40" si="81">IF(T40="Very Good",1,IF(T40="Good",2,IF(T40="Fair",3,IF(T40="Poor",4,IF(T40="Very Poor",5,"")))))</f>
        <v/>
      </c>
      <c r="V40" s="3"/>
      <c r="W40" s="173" t="str">
        <f t="shared" ref="W40" si="82">IF(V40="Very Good",1,IF(V40="Good",2,IF(V40="Fair",3,IF(V40="Poor",4,IF(V40="Very Poor",5,"")))))</f>
        <v/>
      </c>
      <c r="X40" s="3"/>
      <c r="Y40" s="173" t="str">
        <f t="shared" ref="Y40" si="83">IF(X40="Very Good",1,IF(X40="Good",2,IF(X40="Fair",3,IF(X40="Poor",4,IF(X40="Very Poor",5,"")))))</f>
        <v/>
      </c>
      <c r="Z40" s="3"/>
      <c r="AA40" s="173" t="str">
        <f t="shared" ref="AA40" si="84">IF(Z40="Very Good",1,IF(Z40="Good",2,IF(Z40="Fair",3,IF(Z40="Poor",4,IF(Z40="Very Poor",5,"")))))</f>
        <v/>
      </c>
      <c r="AB40" s="3"/>
      <c r="AC40" s="173" t="str">
        <f t="shared" ref="AC40" si="85">IF(AB40="Very Good",1,IF(AB40="Good",2,IF(AB40="Fair",3,IF(AB40="Poor",4,IF(AB40="Very Poor",5,"")))))</f>
        <v/>
      </c>
      <c r="AD40" s="174" t="str">
        <f t="shared" si="24"/>
        <v/>
      </c>
    </row>
    <row r="41" spans="1:30" ht="15" customHeight="1">
      <c r="A41" s="374"/>
      <c r="B41" s="381"/>
      <c r="C41" s="384"/>
      <c r="D41" s="233" t="s">
        <v>409</v>
      </c>
      <c r="E41" s="38"/>
      <c r="F41" s="3"/>
      <c r="G41" s="173" t="str">
        <f t="shared" si="25"/>
        <v/>
      </c>
      <c r="H41" s="3"/>
      <c r="I41" s="173" t="str">
        <f t="shared" si="25"/>
        <v/>
      </c>
      <c r="J41" s="3"/>
      <c r="K41" s="173" t="str">
        <f t="shared" ref="K41" si="86">IF(J41="Very Good",1,IF(J41="Good",2,IF(J41="Fair",3,IF(J41="Poor",4,IF(J41="Very Poor",5,"")))))</f>
        <v/>
      </c>
      <c r="L41" s="3"/>
      <c r="M41" s="173" t="str">
        <f t="shared" ref="M41" si="87">IF(L41="Very Good",1,IF(L41="Good",2,IF(L41="Fair",3,IF(L41="Poor",4,IF(L41="Very Poor",5,"")))))</f>
        <v/>
      </c>
      <c r="N41" s="3"/>
      <c r="O41" s="173" t="str">
        <f t="shared" ref="O41" si="88">IF(N41="Very Good",1,IF(N41="Good",2,IF(N41="Fair",3,IF(N41="Poor",4,IF(N41="Very Poor",5,"")))))</f>
        <v/>
      </c>
      <c r="P41" s="3"/>
      <c r="Q41" s="173" t="str">
        <f t="shared" ref="Q41" si="89">IF(P41="Very Good",1,IF(P41="Good",2,IF(P41="Fair",3,IF(P41="Poor",4,IF(P41="Very Poor",5,"")))))</f>
        <v/>
      </c>
      <c r="R41" s="3"/>
      <c r="S41" s="173" t="str">
        <f t="shared" ref="S41" si="90">IF(R41="Very Good",1,IF(R41="Good",2,IF(R41="Fair",3,IF(R41="Poor",4,IF(R41="Very Poor",5,"")))))</f>
        <v/>
      </c>
      <c r="T41" s="3"/>
      <c r="U41" s="173" t="str">
        <f t="shared" ref="U41" si="91">IF(T41="Very Good",1,IF(T41="Good",2,IF(T41="Fair",3,IF(T41="Poor",4,IF(T41="Very Poor",5,"")))))</f>
        <v/>
      </c>
      <c r="V41" s="3"/>
      <c r="W41" s="173" t="str">
        <f t="shared" ref="W41" si="92">IF(V41="Very Good",1,IF(V41="Good",2,IF(V41="Fair",3,IF(V41="Poor",4,IF(V41="Very Poor",5,"")))))</f>
        <v/>
      </c>
      <c r="X41" s="3"/>
      <c r="Y41" s="173" t="str">
        <f t="shared" ref="Y41" si="93">IF(X41="Very Good",1,IF(X41="Good",2,IF(X41="Fair",3,IF(X41="Poor",4,IF(X41="Very Poor",5,"")))))</f>
        <v/>
      </c>
      <c r="Z41" s="3"/>
      <c r="AA41" s="173" t="str">
        <f t="shared" ref="AA41" si="94">IF(Z41="Very Good",1,IF(Z41="Good",2,IF(Z41="Fair",3,IF(Z41="Poor",4,IF(Z41="Very Poor",5,"")))))</f>
        <v/>
      </c>
      <c r="AB41" s="3"/>
      <c r="AC41" s="173" t="str">
        <f t="shared" ref="AC41" si="95">IF(AB41="Very Good",1,IF(AB41="Good",2,IF(AB41="Fair",3,IF(AB41="Poor",4,IF(AB41="Very Poor",5,"")))))</f>
        <v/>
      </c>
      <c r="AD41" s="174" t="str">
        <f t="shared" si="24"/>
        <v/>
      </c>
    </row>
    <row r="42" spans="1:30" ht="15" customHeight="1">
      <c r="A42" s="374"/>
      <c r="B42" s="381"/>
      <c r="C42" s="384"/>
      <c r="D42" s="232" t="s">
        <v>329</v>
      </c>
      <c r="E42" s="38"/>
      <c r="F42" s="3"/>
      <c r="G42" s="173" t="str">
        <f t="shared" si="25"/>
        <v/>
      </c>
      <c r="H42" s="3"/>
      <c r="I42" s="173" t="str">
        <f t="shared" si="25"/>
        <v/>
      </c>
      <c r="J42" s="3"/>
      <c r="K42" s="173" t="str">
        <f t="shared" ref="K42" si="96">IF(J42="Very Good",1,IF(J42="Good",2,IF(J42="Fair",3,IF(J42="Poor",4,IF(J42="Very Poor",5,"")))))</f>
        <v/>
      </c>
      <c r="L42" s="3"/>
      <c r="M42" s="173" t="str">
        <f t="shared" ref="M42" si="97">IF(L42="Very Good",1,IF(L42="Good",2,IF(L42="Fair",3,IF(L42="Poor",4,IF(L42="Very Poor",5,"")))))</f>
        <v/>
      </c>
      <c r="N42" s="3"/>
      <c r="O42" s="173" t="str">
        <f t="shared" ref="O42" si="98">IF(N42="Very Good",1,IF(N42="Good",2,IF(N42="Fair",3,IF(N42="Poor",4,IF(N42="Very Poor",5,"")))))</f>
        <v/>
      </c>
      <c r="P42" s="3"/>
      <c r="Q42" s="173" t="str">
        <f t="shared" ref="Q42" si="99">IF(P42="Very Good",1,IF(P42="Good",2,IF(P42="Fair",3,IF(P42="Poor",4,IF(P42="Very Poor",5,"")))))</f>
        <v/>
      </c>
      <c r="R42" s="3"/>
      <c r="S42" s="173" t="str">
        <f t="shared" ref="S42" si="100">IF(R42="Very Good",1,IF(R42="Good",2,IF(R42="Fair",3,IF(R42="Poor",4,IF(R42="Very Poor",5,"")))))</f>
        <v/>
      </c>
      <c r="T42" s="3"/>
      <c r="U42" s="173" t="str">
        <f t="shared" ref="U42" si="101">IF(T42="Very Good",1,IF(T42="Good",2,IF(T42="Fair",3,IF(T42="Poor",4,IF(T42="Very Poor",5,"")))))</f>
        <v/>
      </c>
      <c r="V42" s="3"/>
      <c r="W42" s="173" t="str">
        <f t="shared" ref="W42" si="102">IF(V42="Very Good",1,IF(V42="Good",2,IF(V42="Fair",3,IF(V42="Poor",4,IF(V42="Very Poor",5,"")))))</f>
        <v/>
      </c>
      <c r="X42" s="3"/>
      <c r="Y42" s="173" t="str">
        <f t="shared" ref="Y42" si="103">IF(X42="Very Good",1,IF(X42="Good",2,IF(X42="Fair",3,IF(X42="Poor",4,IF(X42="Very Poor",5,"")))))</f>
        <v/>
      </c>
      <c r="Z42" s="3"/>
      <c r="AA42" s="173" t="str">
        <f t="shared" ref="AA42" si="104">IF(Z42="Very Good",1,IF(Z42="Good",2,IF(Z42="Fair",3,IF(Z42="Poor",4,IF(Z42="Very Poor",5,"")))))</f>
        <v/>
      </c>
      <c r="AB42" s="3"/>
      <c r="AC42" s="173" t="str">
        <f t="shared" ref="AC42" si="105">IF(AB42="Very Good",1,IF(AB42="Good",2,IF(AB42="Fair",3,IF(AB42="Poor",4,IF(AB42="Very Poor",5,"")))))</f>
        <v/>
      </c>
      <c r="AD42" s="174" t="str">
        <f t="shared" si="24"/>
        <v/>
      </c>
    </row>
    <row r="43" spans="1:30" ht="15" customHeight="1">
      <c r="A43" s="374"/>
      <c r="B43" s="381"/>
      <c r="C43" s="384"/>
      <c r="D43" s="232" t="s">
        <v>410</v>
      </c>
      <c r="E43" s="38"/>
      <c r="F43" s="3"/>
      <c r="G43" s="173" t="str">
        <f t="shared" si="25"/>
        <v/>
      </c>
      <c r="H43" s="3"/>
      <c r="I43" s="173" t="str">
        <f t="shared" si="25"/>
        <v/>
      </c>
      <c r="J43" s="3"/>
      <c r="K43" s="173" t="str">
        <f t="shared" ref="K43" si="106">IF(J43="Very Good",1,IF(J43="Good",2,IF(J43="Fair",3,IF(J43="Poor",4,IF(J43="Very Poor",5,"")))))</f>
        <v/>
      </c>
      <c r="L43" s="3"/>
      <c r="M43" s="173" t="str">
        <f t="shared" ref="M43" si="107">IF(L43="Very Good",1,IF(L43="Good",2,IF(L43="Fair",3,IF(L43="Poor",4,IF(L43="Very Poor",5,"")))))</f>
        <v/>
      </c>
      <c r="N43" s="3"/>
      <c r="O43" s="173" t="str">
        <f t="shared" ref="O43" si="108">IF(N43="Very Good",1,IF(N43="Good",2,IF(N43="Fair",3,IF(N43="Poor",4,IF(N43="Very Poor",5,"")))))</f>
        <v/>
      </c>
      <c r="P43" s="3"/>
      <c r="Q43" s="173" t="str">
        <f t="shared" ref="Q43" si="109">IF(P43="Very Good",1,IF(P43="Good",2,IF(P43="Fair",3,IF(P43="Poor",4,IF(P43="Very Poor",5,"")))))</f>
        <v/>
      </c>
      <c r="R43" s="3"/>
      <c r="S43" s="173" t="str">
        <f t="shared" ref="S43" si="110">IF(R43="Very Good",1,IF(R43="Good",2,IF(R43="Fair",3,IF(R43="Poor",4,IF(R43="Very Poor",5,"")))))</f>
        <v/>
      </c>
      <c r="T43" s="3"/>
      <c r="U43" s="173" t="str">
        <f t="shared" ref="U43" si="111">IF(T43="Very Good",1,IF(T43="Good",2,IF(T43="Fair",3,IF(T43="Poor",4,IF(T43="Very Poor",5,"")))))</f>
        <v/>
      </c>
      <c r="V43" s="3"/>
      <c r="W43" s="173" t="str">
        <f t="shared" ref="W43" si="112">IF(V43="Very Good",1,IF(V43="Good",2,IF(V43="Fair",3,IF(V43="Poor",4,IF(V43="Very Poor",5,"")))))</f>
        <v/>
      </c>
      <c r="X43" s="3"/>
      <c r="Y43" s="173" t="str">
        <f t="shared" ref="Y43" si="113">IF(X43="Very Good",1,IF(X43="Good",2,IF(X43="Fair",3,IF(X43="Poor",4,IF(X43="Very Poor",5,"")))))</f>
        <v/>
      </c>
      <c r="Z43" s="3"/>
      <c r="AA43" s="173" t="str">
        <f t="shared" ref="AA43" si="114">IF(Z43="Very Good",1,IF(Z43="Good",2,IF(Z43="Fair",3,IF(Z43="Poor",4,IF(Z43="Very Poor",5,"")))))</f>
        <v/>
      </c>
      <c r="AB43" s="3"/>
      <c r="AC43" s="173" t="str">
        <f t="shared" ref="AC43" si="115">IF(AB43="Very Good",1,IF(AB43="Good",2,IF(AB43="Fair",3,IF(AB43="Poor",4,IF(AB43="Very Poor",5,"")))))</f>
        <v/>
      </c>
      <c r="AD43" s="174" t="str">
        <f t="shared" si="24"/>
        <v/>
      </c>
    </row>
    <row r="44" spans="1:30" ht="15" customHeight="1">
      <c r="A44" s="374"/>
      <c r="B44" s="381"/>
      <c r="C44" s="384"/>
      <c r="D44" s="232" t="s">
        <v>411</v>
      </c>
      <c r="E44" s="38"/>
      <c r="F44" s="3"/>
      <c r="G44" s="173" t="str">
        <f t="shared" si="25"/>
        <v/>
      </c>
      <c r="H44" s="3"/>
      <c r="I44" s="173" t="str">
        <f t="shared" si="25"/>
        <v/>
      </c>
      <c r="J44" s="3"/>
      <c r="K44" s="173" t="str">
        <f t="shared" ref="K44" si="116">IF(J44="Very Good",1,IF(J44="Good",2,IF(J44="Fair",3,IF(J44="Poor",4,IF(J44="Very Poor",5,"")))))</f>
        <v/>
      </c>
      <c r="L44" s="3"/>
      <c r="M44" s="173" t="str">
        <f t="shared" ref="M44" si="117">IF(L44="Very Good",1,IF(L44="Good",2,IF(L44="Fair",3,IF(L44="Poor",4,IF(L44="Very Poor",5,"")))))</f>
        <v/>
      </c>
      <c r="N44" s="3"/>
      <c r="O44" s="173" t="str">
        <f t="shared" ref="O44" si="118">IF(N44="Very Good",1,IF(N44="Good",2,IF(N44="Fair",3,IF(N44="Poor",4,IF(N44="Very Poor",5,"")))))</f>
        <v/>
      </c>
      <c r="P44" s="3"/>
      <c r="Q44" s="173" t="str">
        <f t="shared" ref="Q44" si="119">IF(P44="Very Good",1,IF(P44="Good",2,IF(P44="Fair",3,IF(P44="Poor",4,IF(P44="Very Poor",5,"")))))</f>
        <v/>
      </c>
      <c r="R44" s="3"/>
      <c r="S44" s="173" t="str">
        <f t="shared" ref="S44" si="120">IF(R44="Very Good",1,IF(R44="Good",2,IF(R44="Fair",3,IF(R44="Poor",4,IF(R44="Very Poor",5,"")))))</f>
        <v/>
      </c>
      <c r="T44" s="3"/>
      <c r="U44" s="173" t="str">
        <f t="shared" ref="U44" si="121">IF(T44="Very Good",1,IF(T44="Good",2,IF(T44="Fair",3,IF(T44="Poor",4,IF(T44="Very Poor",5,"")))))</f>
        <v/>
      </c>
      <c r="V44" s="3"/>
      <c r="W44" s="173" t="str">
        <f t="shared" ref="W44" si="122">IF(V44="Very Good",1,IF(V44="Good",2,IF(V44="Fair",3,IF(V44="Poor",4,IF(V44="Very Poor",5,"")))))</f>
        <v/>
      </c>
      <c r="X44" s="3"/>
      <c r="Y44" s="173" t="str">
        <f t="shared" ref="Y44" si="123">IF(X44="Very Good",1,IF(X44="Good",2,IF(X44="Fair",3,IF(X44="Poor",4,IF(X44="Very Poor",5,"")))))</f>
        <v/>
      </c>
      <c r="Z44" s="3"/>
      <c r="AA44" s="173" t="str">
        <f t="shared" ref="AA44" si="124">IF(Z44="Very Good",1,IF(Z44="Good",2,IF(Z44="Fair",3,IF(Z44="Poor",4,IF(Z44="Very Poor",5,"")))))</f>
        <v/>
      </c>
      <c r="AB44" s="3"/>
      <c r="AC44" s="173" t="str">
        <f t="shared" ref="AC44" si="125">IF(AB44="Very Good",1,IF(AB44="Good",2,IF(AB44="Fair",3,IF(AB44="Poor",4,IF(AB44="Very Poor",5,"")))))</f>
        <v/>
      </c>
      <c r="AD44" s="174" t="str">
        <f t="shared" si="24"/>
        <v/>
      </c>
    </row>
    <row r="45" spans="1:30" ht="15" customHeight="1">
      <c r="A45" s="374"/>
      <c r="B45" s="381"/>
      <c r="C45" s="384"/>
      <c r="D45" s="233" t="s">
        <v>412</v>
      </c>
      <c r="E45" s="38"/>
      <c r="F45" s="3"/>
      <c r="G45" s="173" t="str">
        <f t="shared" si="25"/>
        <v/>
      </c>
      <c r="H45" s="3"/>
      <c r="I45" s="173" t="str">
        <f t="shared" si="25"/>
        <v/>
      </c>
      <c r="J45" s="3"/>
      <c r="K45" s="173" t="str">
        <f t="shared" ref="K45" si="126">IF(J45="Very Good",1,IF(J45="Good",2,IF(J45="Fair",3,IF(J45="Poor",4,IF(J45="Very Poor",5,"")))))</f>
        <v/>
      </c>
      <c r="L45" s="3"/>
      <c r="M45" s="173" t="str">
        <f t="shared" ref="M45" si="127">IF(L45="Very Good",1,IF(L45="Good",2,IF(L45="Fair",3,IF(L45="Poor",4,IF(L45="Very Poor",5,"")))))</f>
        <v/>
      </c>
      <c r="N45" s="3"/>
      <c r="O45" s="173" t="str">
        <f t="shared" ref="O45" si="128">IF(N45="Very Good",1,IF(N45="Good",2,IF(N45="Fair",3,IF(N45="Poor",4,IF(N45="Very Poor",5,"")))))</f>
        <v/>
      </c>
      <c r="P45" s="3"/>
      <c r="Q45" s="173" t="str">
        <f t="shared" ref="Q45" si="129">IF(P45="Very Good",1,IF(P45="Good",2,IF(P45="Fair",3,IF(P45="Poor",4,IF(P45="Very Poor",5,"")))))</f>
        <v/>
      </c>
      <c r="R45" s="3"/>
      <c r="S45" s="173" t="str">
        <f t="shared" ref="S45" si="130">IF(R45="Very Good",1,IF(R45="Good",2,IF(R45="Fair",3,IF(R45="Poor",4,IF(R45="Very Poor",5,"")))))</f>
        <v/>
      </c>
      <c r="T45" s="3"/>
      <c r="U45" s="173" t="str">
        <f t="shared" ref="U45" si="131">IF(T45="Very Good",1,IF(T45="Good",2,IF(T45="Fair",3,IF(T45="Poor",4,IF(T45="Very Poor",5,"")))))</f>
        <v/>
      </c>
      <c r="V45" s="3"/>
      <c r="W45" s="173" t="str">
        <f t="shared" ref="W45" si="132">IF(V45="Very Good",1,IF(V45="Good",2,IF(V45="Fair",3,IF(V45="Poor",4,IF(V45="Very Poor",5,"")))))</f>
        <v/>
      </c>
      <c r="X45" s="3"/>
      <c r="Y45" s="173" t="str">
        <f t="shared" ref="Y45" si="133">IF(X45="Very Good",1,IF(X45="Good",2,IF(X45="Fair",3,IF(X45="Poor",4,IF(X45="Very Poor",5,"")))))</f>
        <v/>
      </c>
      <c r="Z45" s="3"/>
      <c r="AA45" s="173" t="str">
        <f t="shared" ref="AA45" si="134">IF(Z45="Very Good",1,IF(Z45="Good",2,IF(Z45="Fair",3,IF(Z45="Poor",4,IF(Z45="Very Poor",5,"")))))</f>
        <v/>
      </c>
      <c r="AB45" s="3"/>
      <c r="AC45" s="173" t="str">
        <f t="shared" ref="AC45" si="135">IF(AB45="Very Good",1,IF(AB45="Good",2,IF(AB45="Fair",3,IF(AB45="Poor",4,IF(AB45="Very Poor",5,"")))))</f>
        <v/>
      </c>
      <c r="AD45" s="174" t="str">
        <f t="shared" si="24"/>
        <v/>
      </c>
    </row>
    <row r="46" spans="1:30" ht="15" customHeight="1">
      <c r="A46" s="374"/>
      <c r="B46" s="381"/>
      <c r="C46" s="384"/>
      <c r="D46" s="232" t="s">
        <v>413</v>
      </c>
      <c r="E46" s="38"/>
      <c r="F46" s="3"/>
      <c r="G46" s="173" t="str">
        <f t="shared" si="25"/>
        <v/>
      </c>
      <c r="H46" s="3"/>
      <c r="I46" s="173" t="str">
        <f t="shared" si="25"/>
        <v/>
      </c>
      <c r="J46" s="3"/>
      <c r="K46" s="173" t="str">
        <f t="shared" ref="K46" si="136">IF(J46="Very Good",1,IF(J46="Good",2,IF(J46="Fair",3,IF(J46="Poor",4,IF(J46="Very Poor",5,"")))))</f>
        <v/>
      </c>
      <c r="L46" s="3"/>
      <c r="M46" s="173" t="str">
        <f t="shared" ref="M46" si="137">IF(L46="Very Good",1,IF(L46="Good",2,IF(L46="Fair",3,IF(L46="Poor",4,IF(L46="Very Poor",5,"")))))</f>
        <v/>
      </c>
      <c r="N46" s="3"/>
      <c r="O46" s="173" t="str">
        <f t="shared" ref="O46" si="138">IF(N46="Very Good",1,IF(N46="Good",2,IF(N46="Fair",3,IF(N46="Poor",4,IF(N46="Very Poor",5,"")))))</f>
        <v/>
      </c>
      <c r="P46" s="3"/>
      <c r="Q46" s="173" t="str">
        <f t="shared" ref="Q46" si="139">IF(P46="Very Good",1,IF(P46="Good",2,IF(P46="Fair",3,IF(P46="Poor",4,IF(P46="Very Poor",5,"")))))</f>
        <v/>
      </c>
      <c r="R46" s="3"/>
      <c r="S46" s="173" t="str">
        <f t="shared" ref="S46" si="140">IF(R46="Very Good",1,IF(R46="Good",2,IF(R46="Fair",3,IF(R46="Poor",4,IF(R46="Very Poor",5,"")))))</f>
        <v/>
      </c>
      <c r="T46" s="3"/>
      <c r="U46" s="173" t="str">
        <f t="shared" ref="U46" si="141">IF(T46="Very Good",1,IF(T46="Good",2,IF(T46="Fair",3,IF(T46="Poor",4,IF(T46="Very Poor",5,"")))))</f>
        <v/>
      </c>
      <c r="V46" s="3"/>
      <c r="W46" s="173" t="str">
        <f t="shared" ref="W46" si="142">IF(V46="Very Good",1,IF(V46="Good",2,IF(V46="Fair",3,IF(V46="Poor",4,IF(V46="Very Poor",5,"")))))</f>
        <v/>
      </c>
      <c r="X46" s="3"/>
      <c r="Y46" s="173" t="str">
        <f t="shared" ref="Y46" si="143">IF(X46="Very Good",1,IF(X46="Good",2,IF(X46="Fair",3,IF(X46="Poor",4,IF(X46="Very Poor",5,"")))))</f>
        <v/>
      </c>
      <c r="Z46" s="3"/>
      <c r="AA46" s="173" t="str">
        <f t="shared" ref="AA46" si="144">IF(Z46="Very Good",1,IF(Z46="Good",2,IF(Z46="Fair",3,IF(Z46="Poor",4,IF(Z46="Very Poor",5,"")))))</f>
        <v/>
      </c>
      <c r="AB46" s="3"/>
      <c r="AC46" s="173" t="str">
        <f t="shared" ref="AC46" si="145">IF(AB46="Very Good",1,IF(AB46="Good",2,IF(AB46="Fair",3,IF(AB46="Poor",4,IF(AB46="Very Poor",5,"")))))</f>
        <v/>
      </c>
      <c r="AD46" s="174" t="str">
        <f t="shared" si="24"/>
        <v/>
      </c>
    </row>
    <row r="47" spans="1:30" ht="15" customHeight="1">
      <c r="A47" s="374"/>
      <c r="B47" s="381"/>
      <c r="C47" s="384"/>
      <c r="D47" s="231" t="s">
        <v>330</v>
      </c>
      <c r="E47" s="38"/>
      <c r="F47" s="3"/>
      <c r="G47" s="173" t="str">
        <f t="shared" si="25"/>
        <v/>
      </c>
      <c r="H47" s="3"/>
      <c r="I47" s="173" t="str">
        <f t="shared" si="25"/>
        <v/>
      </c>
      <c r="J47" s="3"/>
      <c r="K47" s="173" t="str">
        <f t="shared" ref="K47" si="146">IF(J47="Very Good",1,IF(J47="Good",2,IF(J47="Fair",3,IF(J47="Poor",4,IF(J47="Very Poor",5,"")))))</f>
        <v/>
      </c>
      <c r="L47" s="3"/>
      <c r="M47" s="173" t="str">
        <f t="shared" ref="M47" si="147">IF(L47="Very Good",1,IF(L47="Good",2,IF(L47="Fair",3,IF(L47="Poor",4,IF(L47="Very Poor",5,"")))))</f>
        <v/>
      </c>
      <c r="N47" s="3"/>
      <c r="O47" s="173" t="str">
        <f t="shared" ref="O47" si="148">IF(N47="Very Good",1,IF(N47="Good",2,IF(N47="Fair",3,IF(N47="Poor",4,IF(N47="Very Poor",5,"")))))</f>
        <v/>
      </c>
      <c r="P47" s="3"/>
      <c r="Q47" s="173" t="str">
        <f t="shared" ref="Q47" si="149">IF(P47="Very Good",1,IF(P47="Good",2,IF(P47="Fair",3,IF(P47="Poor",4,IF(P47="Very Poor",5,"")))))</f>
        <v/>
      </c>
      <c r="R47" s="3"/>
      <c r="S47" s="173" t="str">
        <f t="shared" ref="S47" si="150">IF(R47="Very Good",1,IF(R47="Good",2,IF(R47="Fair",3,IF(R47="Poor",4,IF(R47="Very Poor",5,"")))))</f>
        <v/>
      </c>
      <c r="T47" s="3"/>
      <c r="U47" s="173" t="str">
        <f t="shared" ref="U47" si="151">IF(T47="Very Good",1,IF(T47="Good",2,IF(T47="Fair",3,IF(T47="Poor",4,IF(T47="Very Poor",5,"")))))</f>
        <v/>
      </c>
      <c r="V47" s="3"/>
      <c r="W47" s="173" t="str">
        <f t="shared" ref="W47" si="152">IF(V47="Very Good",1,IF(V47="Good",2,IF(V47="Fair",3,IF(V47="Poor",4,IF(V47="Very Poor",5,"")))))</f>
        <v/>
      </c>
      <c r="X47" s="3"/>
      <c r="Y47" s="173" t="str">
        <f t="shared" ref="Y47" si="153">IF(X47="Very Good",1,IF(X47="Good",2,IF(X47="Fair",3,IF(X47="Poor",4,IF(X47="Very Poor",5,"")))))</f>
        <v/>
      </c>
      <c r="Z47" s="3"/>
      <c r="AA47" s="173" t="str">
        <f t="shared" ref="AA47" si="154">IF(Z47="Very Good",1,IF(Z47="Good",2,IF(Z47="Fair",3,IF(Z47="Poor",4,IF(Z47="Very Poor",5,"")))))</f>
        <v/>
      </c>
      <c r="AB47" s="3"/>
      <c r="AC47" s="173" t="str">
        <f t="shared" ref="AC47" si="155">IF(AB47="Very Good",1,IF(AB47="Good",2,IF(AB47="Fair",3,IF(AB47="Poor",4,IF(AB47="Very Poor",5,"")))))</f>
        <v/>
      </c>
      <c r="AD47" s="174" t="str">
        <f t="shared" si="24"/>
        <v/>
      </c>
    </row>
    <row r="48" spans="1:30" ht="15" customHeight="1">
      <c r="A48" s="374"/>
      <c r="B48" s="381"/>
      <c r="C48" s="384"/>
      <c r="D48" s="241" t="s">
        <v>300</v>
      </c>
      <c r="E48" s="38"/>
      <c r="F48" s="3"/>
      <c r="G48" s="173" t="str">
        <f t="shared" si="25"/>
        <v/>
      </c>
      <c r="H48" s="3"/>
      <c r="I48" s="173" t="str">
        <f t="shared" si="25"/>
        <v/>
      </c>
      <c r="J48" s="3"/>
      <c r="K48" s="173" t="str">
        <f t="shared" ref="K48" si="156">IF(J48="Very Good",1,IF(J48="Good",2,IF(J48="Fair",3,IF(J48="Poor",4,IF(J48="Very Poor",5,"")))))</f>
        <v/>
      </c>
      <c r="L48" s="3"/>
      <c r="M48" s="173" t="str">
        <f t="shared" ref="M48" si="157">IF(L48="Very Good",1,IF(L48="Good",2,IF(L48="Fair",3,IF(L48="Poor",4,IF(L48="Very Poor",5,"")))))</f>
        <v/>
      </c>
      <c r="N48" s="3"/>
      <c r="O48" s="173" t="str">
        <f t="shared" ref="O48" si="158">IF(N48="Very Good",1,IF(N48="Good",2,IF(N48="Fair",3,IF(N48="Poor",4,IF(N48="Very Poor",5,"")))))</f>
        <v/>
      </c>
      <c r="P48" s="3"/>
      <c r="Q48" s="173" t="str">
        <f t="shared" ref="Q48" si="159">IF(P48="Very Good",1,IF(P48="Good",2,IF(P48="Fair",3,IF(P48="Poor",4,IF(P48="Very Poor",5,"")))))</f>
        <v/>
      </c>
      <c r="R48" s="3"/>
      <c r="S48" s="173" t="str">
        <f t="shared" ref="S48" si="160">IF(R48="Very Good",1,IF(R48="Good",2,IF(R48="Fair",3,IF(R48="Poor",4,IF(R48="Very Poor",5,"")))))</f>
        <v/>
      </c>
      <c r="T48" s="3"/>
      <c r="U48" s="173" t="str">
        <f t="shared" ref="U48" si="161">IF(T48="Very Good",1,IF(T48="Good",2,IF(T48="Fair",3,IF(T48="Poor",4,IF(T48="Very Poor",5,"")))))</f>
        <v/>
      </c>
      <c r="V48" s="3"/>
      <c r="W48" s="173" t="str">
        <f t="shared" ref="W48" si="162">IF(V48="Very Good",1,IF(V48="Good",2,IF(V48="Fair",3,IF(V48="Poor",4,IF(V48="Very Poor",5,"")))))</f>
        <v/>
      </c>
      <c r="X48" s="3"/>
      <c r="Y48" s="173" t="str">
        <f t="shared" ref="Y48" si="163">IF(X48="Very Good",1,IF(X48="Good",2,IF(X48="Fair",3,IF(X48="Poor",4,IF(X48="Very Poor",5,"")))))</f>
        <v/>
      </c>
      <c r="Z48" s="3"/>
      <c r="AA48" s="173" t="str">
        <f t="shared" ref="AA48" si="164">IF(Z48="Very Good",1,IF(Z48="Good",2,IF(Z48="Fair",3,IF(Z48="Poor",4,IF(Z48="Very Poor",5,"")))))</f>
        <v/>
      </c>
      <c r="AB48" s="3"/>
      <c r="AC48" s="173" t="str">
        <f t="shared" ref="AC48" si="165">IF(AB48="Very Good",1,IF(AB48="Good",2,IF(AB48="Fair",3,IF(AB48="Poor",4,IF(AB48="Very Poor",5,"")))))</f>
        <v/>
      </c>
      <c r="AD48" s="174" t="str">
        <f t="shared" si="24"/>
        <v/>
      </c>
    </row>
    <row r="49" spans="1:30" ht="15" customHeight="1">
      <c r="A49" s="374"/>
      <c r="B49" s="381"/>
      <c r="C49" s="384"/>
      <c r="D49" s="241" t="s">
        <v>300</v>
      </c>
      <c r="E49" s="38"/>
      <c r="F49" s="3"/>
      <c r="G49" s="173" t="str">
        <f t="shared" si="25"/>
        <v/>
      </c>
      <c r="H49" s="3"/>
      <c r="I49" s="173" t="str">
        <f t="shared" si="25"/>
        <v/>
      </c>
      <c r="J49" s="3"/>
      <c r="K49" s="173" t="str">
        <f t="shared" ref="K49" si="166">IF(J49="Very Good",1,IF(J49="Good",2,IF(J49="Fair",3,IF(J49="Poor",4,IF(J49="Very Poor",5,"")))))</f>
        <v/>
      </c>
      <c r="L49" s="3"/>
      <c r="M49" s="173" t="str">
        <f t="shared" ref="M49" si="167">IF(L49="Very Good",1,IF(L49="Good",2,IF(L49="Fair",3,IF(L49="Poor",4,IF(L49="Very Poor",5,"")))))</f>
        <v/>
      </c>
      <c r="N49" s="3"/>
      <c r="O49" s="173" t="str">
        <f t="shared" ref="O49" si="168">IF(N49="Very Good",1,IF(N49="Good",2,IF(N49="Fair",3,IF(N49="Poor",4,IF(N49="Very Poor",5,"")))))</f>
        <v/>
      </c>
      <c r="P49" s="3"/>
      <c r="Q49" s="173" t="str">
        <f t="shared" ref="Q49" si="169">IF(P49="Very Good",1,IF(P49="Good",2,IF(P49="Fair",3,IF(P49="Poor",4,IF(P49="Very Poor",5,"")))))</f>
        <v/>
      </c>
      <c r="R49" s="3"/>
      <c r="S49" s="173" t="str">
        <f t="shared" ref="S49" si="170">IF(R49="Very Good",1,IF(R49="Good",2,IF(R49="Fair",3,IF(R49="Poor",4,IF(R49="Very Poor",5,"")))))</f>
        <v/>
      </c>
      <c r="T49" s="3"/>
      <c r="U49" s="173" t="str">
        <f t="shared" ref="U49" si="171">IF(T49="Very Good",1,IF(T49="Good",2,IF(T49="Fair",3,IF(T49="Poor",4,IF(T49="Very Poor",5,"")))))</f>
        <v/>
      </c>
      <c r="V49" s="3"/>
      <c r="W49" s="173" t="str">
        <f t="shared" ref="W49" si="172">IF(V49="Very Good",1,IF(V49="Good",2,IF(V49="Fair",3,IF(V49="Poor",4,IF(V49="Very Poor",5,"")))))</f>
        <v/>
      </c>
      <c r="X49" s="3"/>
      <c r="Y49" s="173" t="str">
        <f t="shared" ref="Y49" si="173">IF(X49="Very Good",1,IF(X49="Good",2,IF(X49="Fair",3,IF(X49="Poor",4,IF(X49="Very Poor",5,"")))))</f>
        <v/>
      </c>
      <c r="Z49" s="3"/>
      <c r="AA49" s="173" t="str">
        <f t="shared" ref="AA49" si="174">IF(Z49="Very Good",1,IF(Z49="Good",2,IF(Z49="Fair",3,IF(Z49="Poor",4,IF(Z49="Very Poor",5,"")))))</f>
        <v/>
      </c>
      <c r="AB49" s="3"/>
      <c r="AC49" s="173" t="str">
        <f t="shared" ref="AC49" si="175">IF(AB49="Very Good",1,IF(AB49="Good",2,IF(AB49="Fair",3,IF(AB49="Poor",4,IF(AB49="Very Poor",5,"")))))</f>
        <v/>
      </c>
      <c r="AD49" s="174" t="str">
        <f t="shared" si="24"/>
        <v/>
      </c>
    </row>
    <row r="50" spans="1:30" ht="15" customHeight="1">
      <c r="A50" s="374"/>
      <c r="B50" s="381"/>
      <c r="C50" s="384"/>
      <c r="D50" s="241" t="s">
        <v>300</v>
      </c>
      <c r="E50" s="38"/>
      <c r="F50" s="3"/>
      <c r="G50" s="173" t="str">
        <f t="shared" si="25"/>
        <v/>
      </c>
      <c r="H50" s="3"/>
      <c r="I50" s="173" t="str">
        <f t="shared" si="25"/>
        <v/>
      </c>
      <c r="J50" s="3"/>
      <c r="K50" s="173" t="str">
        <f t="shared" ref="K50" si="176">IF(J50="Very Good",1,IF(J50="Good",2,IF(J50="Fair",3,IF(J50="Poor",4,IF(J50="Very Poor",5,"")))))</f>
        <v/>
      </c>
      <c r="L50" s="3"/>
      <c r="M50" s="173" t="str">
        <f t="shared" ref="M50" si="177">IF(L50="Very Good",1,IF(L50="Good",2,IF(L50="Fair",3,IF(L50="Poor",4,IF(L50="Very Poor",5,"")))))</f>
        <v/>
      </c>
      <c r="N50" s="3"/>
      <c r="O50" s="173" t="str">
        <f t="shared" ref="O50" si="178">IF(N50="Very Good",1,IF(N50="Good",2,IF(N50="Fair",3,IF(N50="Poor",4,IF(N50="Very Poor",5,"")))))</f>
        <v/>
      </c>
      <c r="P50" s="3"/>
      <c r="Q50" s="173" t="str">
        <f t="shared" ref="Q50" si="179">IF(P50="Very Good",1,IF(P50="Good",2,IF(P50="Fair",3,IF(P50="Poor",4,IF(P50="Very Poor",5,"")))))</f>
        <v/>
      </c>
      <c r="R50" s="3"/>
      <c r="S50" s="173" t="str">
        <f t="shared" ref="S50" si="180">IF(R50="Very Good",1,IF(R50="Good",2,IF(R50="Fair",3,IF(R50="Poor",4,IF(R50="Very Poor",5,"")))))</f>
        <v/>
      </c>
      <c r="T50" s="3"/>
      <c r="U50" s="173" t="str">
        <f t="shared" ref="U50" si="181">IF(T50="Very Good",1,IF(T50="Good",2,IF(T50="Fair",3,IF(T50="Poor",4,IF(T50="Very Poor",5,"")))))</f>
        <v/>
      </c>
      <c r="V50" s="3"/>
      <c r="W50" s="173" t="str">
        <f t="shared" ref="W50" si="182">IF(V50="Very Good",1,IF(V50="Good",2,IF(V50="Fair",3,IF(V50="Poor",4,IF(V50="Very Poor",5,"")))))</f>
        <v/>
      </c>
      <c r="X50" s="3"/>
      <c r="Y50" s="173" t="str">
        <f t="shared" ref="Y50" si="183">IF(X50="Very Good",1,IF(X50="Good",2,IF(X50="Fair",3,IF(X50="Poor",4,IF(X50="Very Poor",5,"")))))</f>
        <v/>
      </c>
      <c r="Z50" s="3"/>
      <c r="AA50" s="173" t="str">
        <f t="shared" ref="AA50" si="184">IF(Z50="Very Good",1,IF(Z50="Good",2,IF(Z50="Fair",3,IF(Z50="Poor",4,IF(Z50="Very Poor",5,"")))))</f>
        <v/>
      </c>
      <c r="AB50" s="3"/>
      <c r="AC50" s="173" t="str">
        <f t="shared" ref="AC50" si="185">IF(AB50="Very Good",1,IF(AB50="Good",2,IF(AB50="Fair",3,IF(AB50="Poor",4,IF(AB50="Very Poor",5,"")))))</f>
        <v/>
      </c>
      <c r="AD50" s="174" t="str">
        <f t="shared" si="24"/>
        <v/>
      </c>
    </row>
    <row r="51" spans="1:30" ht="15" customHeight="1">
      <c r="A51" s="374"/>
      <c r="B51" s="381"/>
      <c r="C51" s="384"/>
      <c r="D51" s="241" t="s">
        <v>300</v>
      </c>
      <c r="E51" s="38"/>
      <c r="F51" s="3"/>
      <c r="G51" s="173" t="str">
        <f t="shared" si="25"/>
        <v/>
      </c>
      <c r="H51" s="3"/>
      <c r="I51" s="173" t="str">
        <f t="shared" si="25"/>
        <v/>
      </c>
      <c r="J51" s="3"/>
      <c r="K51" s="173" t="str">
        <f t="shared" ref="K51" si="186">IF(J51="Very Good",1,IF(J51="Good",2,IF(J51="Fair",3,IF(J51="Poor",4,IF(J51="Very Poor",5,"")))))</f>
        <v/>
      </c>
      <c r="L51" s="3"/>
      <c r="M51" s="173" t="str">
        <f t="shared" ref="M51" si="187">IF(L51="Very Good",1,IF(L51="Good",2,IF(L51="Fair",3,IF(L51="Poor",4,IF(L51="Very Poor",5,"")))))</f>
        <v/>
      </c>
      <c r="N51" s="3"/>
      <c r="O51" s="173" t="str">
        <f t="shared" ref="O51" si="188">IF(N51="Very Good",1,IF(N51="Good",2,IF(N51="Fair",3,IF(N51="Poor",4,IF(N51="Very Poor",5,"")))))</f>
        <v/>
      </c>
      <c r="P51" s="3"/>
      <c r="Q51" s="173" t="str">
        <f t="shared" ref="Q51" si="189">IF(P51="Very Good",1,IF(P51="Good",2,IF(P51="Fair",3,IF(P51="Poor",4,IF(P51="Very Poor",5,"")))))</f>
        <v/>
      </c>
      <c r="R51" s="3"/>
      <c r="S51" s="173" t="str">
        <f t="shared" ref="S51" si="190">IF(R51="Very Good",1,IF(R51="Good",2,IF(R51="Fair",3,IF(R51="Poor",4,IF(R51="Very Poor",5,"")))))</f>
        <v/>
      </c>
      <c r="T51" s="3"/>
      <c r="U51" s="173" t="str">
        <f t="shared" ref="U51" si="191">IF(T51="Very Good",1,IF(T51="Good",2,IF(T51="Fair",3,IF(T51="Poor",4,IF(T51="Very Poor",5,"")))))</f>
        <v/>
      </c>
      <c r="V51" s="3"/>
      <c r="W51" s="173" t="str">
        <f t="shared" ref="W51" si="192">IF(V51="Very Good",1,IF(V51="Good",2,IF(V51="Fair",3,IF(V51="Poor",4,IF(V51="Very Poor",5,"")))))</f>
        <v/>
      </c>
      <c r="X51" s="3"/>
      <c r="Y51" s="173" t="str">
        <f t="shared" ref="Y51" si="193">IF(X51="Very Good",1,IF(X51="Good",2,IF(X51="Fair",3,IF(X51="Poor",4,IF(X51="Very Poor",5,"")))))</f>
        <v/>
      </c>
      <c r="Z51" s="3"/>
      <c r="AA51" s="173" t="str">
        <f t="shared" ref="AA51" si="194">IF(Z51="Very Good",1,IF(Z51="Good",2,IF(Z51="Fair",3,IF(Z51="Poor",4,IF(Z51="Very Poor",5,"")))))</f>
        <v/>
      </c>
      <c r="AB51" s="3"/>
      <c r="AC51" s="173" t="str">
        <f t="shared" ref="AC51" si="195">IF(AB51="Very Good",1,IF(AB51="Good",2,IF(AB51="Fair",3,IF(AB51="Poor",4,IF(AB51="Very Poor",5,"")))))</f>
        <v/>
      </c>
      <c r="AD51" s="174" t="str">
        <f t="shared" si="24"/>
        <v/>
      </c>
    </row>
    <row r="52" spans="1:30" ht="15" customHeight="1">
      <c r="A52" s="374"/>
      <c r="B52" s="381"/>
      <c r="C52" s="384"/>
      <c r="D52" s="241" t="s">
        <v>300</v>
      </c>
      <c r="E52" s="38"/>
      <c r="F52" s="3"/>
      <c r="G52" s="173" t="str">
        <f t="shared" si="25"/>
        <v/>
      </c>
      <c r="H52" s="3"/>
      <c r="I52" s="173" t="str">
        <f t="shared" si="25"/>
        <v/>
      </c>
      <c r="J52" s="3"/>
      <c r="K52" s="173" t="str">
        <f t="shared" ref="K52" si="196">IF(J52="Very Good",1,IF(J52="Good",2,IF(J52="Fair",3,IF(J52="Poor",4,IF(J52="Very Poor",5,"")))))</f>
        <v/>
      </c>
      <c r="L52" s="3"/>
      <c r="M52" s="173" t="str">
        <f t="shared" ref="M52" si="197">IF(L52="Very Good",1,IF(L52="Good",2,IF(L52="Fair",3,IF(L52="Poor",4,IF(L52="Very Poor",5,"")))))</f>
        <v/>
      </c>
      <c r="N52" s="3"/>
      <c r="O52" s="173" t="str">
        <f t="shared" ref="O52" si="198">IF(N52="Very Good",1,IF(N52="Good",2,IF(N52="Fair",3,IF(N52="Poor",4,IF(N52="Very Poor",5,"")))))</f>
        <v/>
      </c>
      <c r="P52" s="3"/>
      <c r="Q52" s="173" t="str">
        <f t="shared" ref="Q52" si="199">IF(P52="Very Good",1,IF(P52="Good",2,IF(P52="Fair",3,IF(P52="Poor",4,IF(P52="Very Poor",5,"")))))</f>
        <v/>
      </c>
      <c r="R52" s="3"/>
      <c r="S52" s="173" t="str">
        <f t="shared" ref="S52" si="200">IF(R52="Very Good",1,IF(R52="Good",2,IF(R52="Fair",3,IF(R52="Poor",4,IF(R52="Very Poor",5,"")))))</f>
        <v/>
      </c>
      <c r="T52" s="3"/>
      <c r="U52" s="173" t="str">
        <f t="shared" ref="U52" si="201">IF(T52="Very Good",1,IF(T52="Good",2,IF(T52="Fair",3,IF(T52="Poor",4,IF(T52="Very Poor",5,"")))))</f>
        <v/>
      </c>
      <c r="V52" s="3"/>
      <c r="W52" s="173" t="str">
        <f t="shared" ref="W52" si="202">IF(V52="Very Good",1,IF(V52="Good",2,IF(V52="Fair",3,IF(V52="Poor",4,IF(V52="Very Poor",5,"")))))</f>
        <v/>
      </c>
      <c r="X52" s="3"/>
      <c r="Y52" s="173" t="str">
        <f t="shared" ref="Y52" si="203">IF(X52="Very Good",1,IF(X52="Good",2,IF(X52="Fair",3,IF(X52="Poor",4,IF(X52="Very Poor",5,"")))))</f>
        <v/>
      </c>
      <c r="Z52" s="3"/>
      <c r="AA52" s="173" t="str">
        <f t="shared" ref="AA52" si="204">IF(Z52="Very Good",1,IF(Z52="Good",2,IF(Z52="Fair",3,IF(Z52="Poor",4,IF(Z52="Very Poor",5,"")))))</f>
        <v/>
      </c>
      <c r="AB52" s="3"/>
      <c r="AC52" s="173" t="str">
        <f t="shared" ref="AC52" si="205">IF(AB52="Very Good",1,IF(AB52="Good",2,IF(AB52="Fair",3,IF(AB52="Poor",4,IF(AB52="Very Poor",5,"")))))</f>
        <v/>
      </c>
      <c r="AD52" s="174" t="str">
        <f t="shared" si="24"/>
        <v/>
      </c>
    </row>
    <row r="53" spans="1:30" ht="15" customHeight="1" thickBot="1">
      <c r="A53" s="374"/>
      <c r="B53" s="381"/>
      <c r="C53" s="384"/>
      <c r="D53" s="241" t="s">
        <v>300</v>
      </c>
      <c r="E53" s="38"/>
      <c r="F53" s="3"/>
      <c r="G53" s="173" t="str">
        <f t="shared" si="25"/>
        <v/>
      </c>
      <c r="H53" s="3"/>
      <c r="I53" s="173" t="str">
        <f t="shared" si="25"/>
        <v/>
      </c>
      <c r="J53" s="3"/>
      <c r="K53" s="173" t="str">
        <f t="shared" ref="K53" si="206">IF(J53="Very Good",1,IF(J53="Good",2,IF(J53="Fair",3,IF(J53="Poor",4,IF(J53="Very Poor",5,"")))))</f>
        <v/>
      </c>
      <c r="L53" s="3"/>
      <c r="M53" s="173" t="str">
        <f t="shared" ref="M53" si="207">IF(L53="Very Good",1,IF(L53="Good",2,IF(L53="Fair",3,IF(L53="Poor",4,IF(L53="Very Poor",5,"")))))</f>
        <v/>
      </c>
      <c r="N53" s="3"/>
      <c r="O53" s="173" t="str">
        <f t="shared" ref="O53" si="208">IF(N53="Very Good",1,IF(N53="Good",2,IF(N53="Fair",3,IF(N53="Poor",4,IF(N53="Very Poor",5,"")))))</f>
        <v/>
      </c>
      <c r="P53" s="3"/>
      <c r="Q53" s="173" t="str">
        <f t="shared" ref="Q53" si="209">IF(P53="Very Good",1,IF(P53="Good",2,IF(P53="Fair",3,IF(P53="Poor",4,IF(P53="Very Poor",5,"")))))</f>
        <v/>
      </c>
      <c r="R53" s="3"/>
      <c r="S53" s="173" t="str">
        <f t="shared" ref="S53" si="210">IF(R53="Very Good",1,IF(R53="Good",2,IF(R53="Fair",3,IF(R53="Poor",4,IF(R53="Very Poor",5,"")))))</f>
        <v/>
      </c>
      <c r="T53" s="3"/>
      <c r="U53" s="173" t="str">
        <f t="shared" ref="U53" si="211">IF(T53="Very Good",1,IF(T53="Good",2,IF(T53="Fair",3,IF(T53="Poor",4,IF(T53="Very Poor",5,"")))))</f>
        <v/>
      </c>
      <c r="V53" s="3"/>
      <c r="W53" s="173" t="str">
        <f t="shared" ref="W53" si="212">IF(V53="Very Good",1,IF(V53="Good",2,IF(V53="Fair",3,IF(V53="Poor",4,IF(V53="Very Poor",5,"")))))</f>
        <v/>
      </c>
      <c r="X53" s="3"/>
      <c r="Y53" s="173" t="str">
        <f t="shared" ref="Y53" si="213">IF(X53="Very Good",1,IF(X53="Good",2,IF(X53="Fair",3,IF(X53="Poor",4,IF(X53="Very Poor",5,"")))))</f>
        <v/>
      </c>
      <c r="Z53" s="3"/>
      <c r="AA53" s="173" t="str">
        <f t="shared" ref="AA53" si="214">IF(Z53="Very Good",1,IF(Z53="Good",2,IF(Z53="Fair",3,IF(Z53="Poor",4,IF(Z53="Very Poor",5,"")))))</f>
        <v/>
      </c>
      <c r="AB53" s="3"/>
      <c r="AC53" s="173" t="str">
        <f t="shared" ref="AC53" si="215">IF(AB53="Very Good",1,IF(AB53="Good",2,IF(AB53="Fair",3,IF(AB53="Poor",4,IF(AB53="Very Poor",5,"")))))</f>
        <v/>
      </c>
      <c r="AD53" s="174" t="str">
        <f t="shared" si="24"/>
        <v/>
      </c>
    </row>
    <row r="54" spans="1:30" ht="15" customHeight="1" thickBot="1">
      <c r="A54" s="374"/>
      <c r="B54" s="382"/>
      <c r="C54" s="385"/>
      <c r="D54" s="240" t="s">
        <v>331</v>
      </c>
      <c r="E54" s="177">
        <f>SUM($E34:$E53)-SUMIF($AD34:$AD53,"",$E34:$E53)</f>
        <v>0</v>
      </c>
      <c r="F54" s="178" t="str">
        <f>IF(G54=1,"Very Good",IF(G54=2,"Good",IF(G54=3,"Fair",IF(G54=4,"Poor",IF(G54=5,"Very Poor","")))))</f>
        <v/>
      </c>
      <c r="G54" s="178" t="str">
        <f>IFERROR(ROUND(IF($E54=0,AVERAGE(G34:G53),(SUMPRODUCT(G34:G53,$E34:$E53)/SUMIFS($E34:$E53,G34:G53,"&gt;0"))),0),"")</f>
        <v/>
      </c>
      <c r="H54" s="178" t="str">
        <f t="shared" ref="H54" si="216">IF(I54=1,"Very Good",IF(I54=2,"Good",IF(I54=3,"Fair",IF(I54=4,"Poor",IF(I54=5,"Very Poor","")))))</f>
        <v/>
      </c>
      <c r="I54" s="178" t="str">
        <f t="shared" ref="I54" si="217">IFERROR(ROUND(IF($E54=0,AVERAGE(I34:I53),(SUMPRODUCT(I34:I53,$E34:$E53)/SUMIFS($E34:$E53,I34:I53,"&gt;0"))),0),"")</f>
        <v/>
      </c>
      <c r="J54" s="178" t="str">
        <f t="shared" ref="J54" si="218">IF(K54=1,"Very Good",IF(K54=2,"Good",IF(K54=3,"Fair",IF(K54=4,"Poor",IF(K54=5,"Very Poor","")))))</f>
        <v/>
      </c>
      <c r="K54" s="178" t="str">
        <f t="shared" ref="K54" si="219">IFERROR(ROUND(IF($E54=0,AVERAGE(K34:K53),(SUMPRODUCT(K34:K53,$E34:$E53)/SUMIFS($E34:$E53,K34:K53,"&gt;0"))),0),"")</f>
        <v/>
      </c>
      <c r="L54" s="178" t="str">
        <f t="shared" ref="L54" si="220">IF(M54=1,"Very Good",IF(M54=2,"Good",IF(M54=3,"Fair",IF(M54=4,"Poor",IF(M54=5,"Very Poor","")))))</f>
        <v/>
      </c>
      <c r="M54" s="178" t="str">
        <f t="shared" ref="M54" si="221">IFERROR(ROUND(IF($E54=0,AVERAGE(M34:M53),(SUMPRODUCT(M34:M53,$E34:$E53)/SUMIFS($E34:$E53,M34:M53,"&gt;0"))),0),"")</f>
        <v/>
      </c>
      <c r="N54" s="178" t="str">
        <f t="shared" ref="N54" si="222">IF(O54=1,"Very Good",IF(O54=2,"Good",IF(O54=3,"Fair",IF(O54=4,"Poor",IF(O54=5,"Very Poor","")))))</f>
        <v/>
      </c>
      <c r="O54" s="178" t="str">
        <f t="shared" ref="O54" si="223">IFERROR(ROUND(IF($E54=0,AVERAGE(O34:O53),(SUMPRODUCT(O34:O53,$E34:$E53)/SUMIFS($E34:$E53,O34:O53,"&gt;0"))),0),"")</f>
        <v/>
      </c>
      <c r="P54" s="178" t="str">
        <f t="shared" ref="P54" si="224">IF(Q54=1,"Very Good",IF(Q54=2,"Good",IF(Q54=3,"Fair",IF(Q54=4,"Poor",IF(Q54=5,"Very Poor","")))))</f>
        <v/>
      </c>
      <c r="Q54" s="178" t="str">
        <f t="shared" ref="Q54" si="225">IFERROR(ROUND(IF($E54=0,AVERAGE(Q34:Q53),(SUMPRODUCT(Q34:Q53,$E34:$E53)/SUMIFS($E34:$E53,Q34:Q53,"&gt;0"))),0),"")</f>
        <v/>
      </c>
      <c r="R54" s="178" t="str">
        <f t="shared" ref="R54" si="226">IF(S54=1,"Very Good",IF(S54=2,"Good",IF(S54=3,"Fair",IF(S54=4,"Poor",IF(S54=5,"Very Poor","")))))</f>
        <v/>
      </c>
      <c r="S54" s="178" t="str">
        <f t="shared" ref="S54" si="227">IFERROR(ROUND(IF($E54=0,AVERAGE(S34:S53),(SUMPRODUCT(S34:S53,$E34:$E53)/SUMIFS($E34:$E53,S34:S53,"&gt;0"))),0),"")</f>
        <v/>
      </c>
      <c r="T54" s="178" t="str">
        <f t="shared" ref="T54" si="228">IF(U54=1,"Very Good",IF(U54=2,"Good",IF(U54=3,"Fair",IF(U54=4,"Poor",IF(U54=5,"Very Poor","")))))</f>
        <v/>
      </c>
      <c r="U54" s="178" t="str">
        <f t="shared" ref="U54" si="229">IFERROR(ROUND(IF($E54=0,AVERAGE(U34:U53),(SUMPRODUCT(U34:U53,$E34:$E53)/SUMIFS($E34:$E53,U34:U53,"&gt;0"))),0),"")</f>
        <v/>
      </c>
      <c r="V54" s="178" t="str">
        <f t="shared" ref="V54" si="230">IF(W54=1,"Very Good",IF(W54=2,"Good",IF(W54=3,"Fair",IF(W54=4,"Poor",IF(W54=5,"Very Poor","")))))</f>
        <v/>
      </c>
      <c r="W54" s="178" t="str">
        <f t="shared" ref="W54" si="231">IFERROR(ROUND(IF($E54=0,AVERAGE(W34:W53),(SUMPRODUCT(W34:W53,$E34:$E53)/SUMIFS($E34:$E53,W34:W53,"&gt;0"))),0),"")</f>
        <v/>
      </c>
      <c r="X54" s="178" t="str">
        <f t="shared" ref="X54" si="232">IF(Y54=1,"Very Good",IF(Y54=2,"Good",IF(Y54=3,"Fair",IF(Y54=4,"Poor",IF(Y54=5,"Very Poor","")))))</f>
        <v/>
      </c>
      <c r="Y54" s="178" t="str">
        <f t="shared" ref="Y54" si="233">IFERROR(ROUND(IF($E54=0,AVERAGE(Y34:Y53),(SUMPRODUCT(Y34:Y53,$E34:$E53)/SUMIFS($E34:$E53,Y34:Y53,"&gt;0"))),0),"")</f>
        <v/>
      </c>
      <c r="Z54" s="178" t="str">
        <f t="shared" ref="Z54" si="234">IF(AA54=1,"Very Good",IF(AA54=2,"Good",IF(AA54=3,"Fair",IF(AA54=4,"Poor",IF(AA54=5,"Very Poor","")))))</f>
        <v/>
      </c>
      <c r="AA54" s="178" t="str">
        <f t="shared" ref="AA54" si="235">IFERROR(ROUND(IF($E54=0,AVERAGE(AA34:AA53),(SUMPRODUCT(AA34:AA53,$E34:$E53)/SUMIFS($E34:$E53,AA34:AA53,"&gt;0"))),0),"")</f>
        <v/>
      </c>
      <c r="AB54" s="178" t="str">
        <f t="shared" ref="AB54" si="236">IF(AC54=1,"Very Good",IF(AC54=2,"Good",IF(AC54=3,"Fair",IF(AC54=4,"Poor",IF(AC54=5,"Very Poor","")))))</f>
        <v/>
      </c>
      <c r="AC54" s="178" t="str">
        <f t="shared" ref="AC54" si="237">IFERROR(ROUND(IF($E54=0,AVERAGE(AC34:AC53),(SUMPRODUCT(AC34:AC53,$E34:$E53)/SUMIFS($E34:$E53,AC34:AC53,"&gt;0"))),0),"")</f>
        <v/>
      </c>
      <c r="AD54" s="178" t="str">
        <f t="shared" si="24"/>
        <v/>
      </c>
    </row>
    <row r="55" spans="1:30" ht="15" customHeight="1">
      <c r="A55" s="374"/>
      <c r="B55" s="130"/>
      <c r="C55" s="383" t="s">
        <v>414</v>
      </c>
      <c r="D55" s="232" t="s">
        <v>415</v>
      </c>
      <c r="E55" s="38"/>
      <c r="F55" s="3"/>
      <c r="G55" s="173" t="str">
        <f t="shared" ref="G55:G62" si="238">IF(F55="Very Good",1,IF(F55="Good",2,IF(F55="Fair",3,IF(F55="Poor",4,IF(F55="Very Poor",5,"")))))</f>
        <v/>
      </c>
      <c r="H55" s="3"/>
      <c r="I55" s="173" t="str">
        <f t="shared" ref="I55:I62" si="239">IF(H55="Very Good",1,IF(H55="Good",2,IF(H55="Fair",3,IF(H55="Poor",4,IF(H55="Very Poor",5,"")))))</f>
        <v/>
      </c>
      <c r="J55" s="3"/>
      <c r="K55" s="173" t="str">
        <f t="shared" ref="K55:K62" si="240">IF(J55="Very Good",1,IF(J55="Good",2,IF(J55="Fair",3,IF(J55="Poor",4,IF(J55="Very Poor",5,"")))))</f>
        <v/>
      </c>
      <c r="L55" s="3"/>
      <c r="M55" s="173" t="str">
        <f t="shared" ref="M55:M62" si="241">IF(L55="Very Good",1,IF(L55="Good",2,IF(L55="Fair",3,IF(L55="Poor",4,IF(L55="Very Poor",5,"")))))</f>
        <v/>
      </c>
      <c r="N55" s="3"/>
      <c r="O55" s="173" t="str">
        <f t="shared" ref="O55:O62" si="242">IF(N55="Very Good",1,IF(N55="Good",2,IF(N55="Fair",3,IF(N55="Poor",4,IF(N55="Very Poor",5,"")))))</f>
        <v/>
      </c>
      <c r="P55" s="3"/>
      <c r="Q55" s="173" t="str">
        <f t="shared" ref="Q55:Q62" si="243">IF(P55="Very Good",1,IF(P55="Good",2,IF(P55="Fair",3,IF(P55="Poor",4,IF(P55="Very Poor",5,"")))))</f>
        <v/>
      </c>
      <c r="R55" s="3"/>
      <c r="S55" s="173" t="str">
        <f t="shared" ref="S55:S62" si="244">IF(R55="Very Good",1,IF(R55="Good",2,IF(R55="Fair",3,IF(R55="Poor",4,IF(R55="Very Poor",5,"")))))</f>
        <v/>
      </c>
      <c r="T55" s="3"/>
      <c r="U55" s="173" t="str">
        <f t="shared" ref="U55:U62" si="245">IF(T55="Very Good",1,IF(T55="Good",2,IF(T55="Fair",3,IF(T55="Poor",4,IF(T55="Very Poor",5,"")))))</f>
        <v/>
      </c>
      <c r="V55" s="3"/>
      <c r="W55" s="173" t="str">
        <f t="shared" ref="W55:W62" si="246">IF(V55="Very Good",1,IF(V55="Good",2,IF(V55="Fair",3,IF(V55="Poor",4,IF(V55="Very Poor",5,"")))))</f>
        <v/>
      </c>
      <c r="X55" s="3"/>
      <c r="Y55" s="173" t="str">
        <f t="shared" ref="Y55:Y62" si="247">IF(X55="Very Good",1,IF(X55="Good",2,IF(X55="Fair",3,IF(X55="Poor",4,IF(X55="Very Poor",5,"")))))</f>
        <v/>
      </c>
      <c r="Z55" s="3"/>
      <c r="AA55" s="173" t="str">
        <f t="shared" ref="AA55:AA62" si="248">IF(Z55="Very Good",1,IF(Z55="Good",2,IF(Z55="Fair",3,IF(Z55="Poor",4,IF(Z55="Very Poor",5,"")))))</f>
        <v/>
      </c>
      <c r="AB55" s="3"/>
      <c r="AC55" s="173" t="str">
        <f t="shared" ref="AC55:AC62" si="249">IF(AB55="Very Good",1,IF(AB55="Good",2,IF(AB55="Fair",3,IF(AB55="Poor",4,IF(AB55="Very Poor",5,"")))))</f>
        <v/>
      </c>
      <c r="AD55" s="174" t="str">
        <f t="shared" si="24"/>
        <v/>
      </c>
    </row>
    <row r="56" spans="1:30" ht="15" customHeight="1">
      <c r="A56" s="374"/>
      <c r="B56" s="381" t="s">
        <v>90</v>
      </c>
      <c r="C56" s="384"/>
      <c r="D56" s="241" t="s">
        <v>416</v>
      </c>
      <c r="E56" s="38"/>
      <c r="F56" s="3"/>
      <c r="G56" s="173" t="str">
        <f t="shared" si="238"/>
        <v/>
      </c>
      <c r="H56" s="3"/>
      <c r="I56" s="173" t="str">
        <f t="shared" si="239"/>
        <v/>
      </c>
      <c r="J56" s="3"/>
      <c r="K56" s="173" t="str">
        <f t="shared" si="240"/>
        <v/>
      </c>
      <c r="L56" s="3"/>
      <c r="M56" s="173" t="str">
        <f t="shared" si="241"/>
        <v/>
      </c>
      <c r="N56" s="3"/>
      <c r="O56" s="173" t="str">
        <f t="shared" si="242"/>
        <v/>
      </c>
      <c r="P56" s="3"/>
      <c r="Q56" s="173" t="str">
        <f t="shared" si="243"/>
        <v/>
      </c>
      <c r="R56" s="3"/>
      <c r="S56" s="173" t="str">
        <f t="shared" si="244"/>
        <v/>
      </c>
      <c r="T56" s="3"/>
      <c r="U56" s="173" t="str">
        <f t="shared" si="245"/>
        <v/>
      </c>
      <c r="V56" s="3"/>
      <c r="W56" s="173" t="str">
        <f t="shared" si="246"/>
        <v/>
      </c>
      <c r="X56" s="3"/>
      <c r="Y56" s="173" t="str">
        <f t="shared" si="247"/>
        <v/>
      </c>
      <c r="Z56" s="3"/>
      <c r="AA56" s="173" t="str">
        <f t="shared" si="248"/>
        <v/>
      </c>
      <c r="AB56" s="3"/>
      <c r="AC56" s="173" t="str">
        <f t="shared" si="249"/>
        <v/>
      </c>
      <c r="AD56" s="174" t="str">
        <f t="shared" si="24"/>
        <v/>
      </c>
    </row>
    <row r="57" spans="1:30" ht="15" customHeight="1">
      <c r="A57" s="374"/>
      <c r="B57" s="381"/>
      <c r="C57" s="384"/>
      <c r="D57" s="229" t="s">
        <v>417</v>
      </c>
      <c r="E57" s="38"/>
      <c r="F57" s="3"/>
      <c r="G57" s="173" t="str">
        <f t="shared" si="238"/>
        <v/>
      </c>
      <c r="H57" s="3"/>
      <c r="I57" s="173" t="str">
        <f t="shared" si="239"/>
        <v/>
      </c>
      <c r="J57" s="3"/>
      <c r="K57" s="173" t="str">
        <f t="shared" si="240"/>
        <v/>
      </c>
      <c r="L57" s="3"/>
      <c r="M57" s="173" t="str">
        <f t="shared" si="241"/>
        <v/>
      </c>
      <c r="N57" s="3"/>
      <c r="O57" s="173" t="str">
        <f t="shared" si="242"/>
        <v/>
      </c>
      <c r="P57" s="3"/>
      <c r="Q57" s="173" t="str">
        <f t="shared" si="243"/>
        <v/>
      </c>
      <c r="R57" s="3"/>
      <c r="S57" s="173" t="str">
        <f t="shared" si="244"/>
        <v/>
      </c>
      <c r="T57" s="3"/>
      <c r="U57" s="173" t="str">
        <f t="shared" si="245"/>
        <v/>
      </c>
      <c r="V57" s="3"/>
      <c r="W57" s="173" t="str">
        <f t="shared" si="246"/>
        <v/>
      </c>
      <c r="X57" s="3"/>
      <c r="Y57" s="173" t="str">
        <f t="shared" si="247"/>
        <v/>
      </c>
      <c r="Z57" s="3"/>
      <c r="AA57" s="173" t="str">
        <f t="shared" si="248"/>
        <v/>
      </c>
      <c r="AB57" s="3"/>
      <c r="AC57" s="173" t="str">
        <f t="shared" si="249"/>
        <v/>
      </c>
      <c r="AD57" s="174" t="str">
        <f t="shared" si="24"/>
        <v/>
      </c>
    </row>
    <row r="58" spans="1:30" ht="15.95">
      <c r="A58" s="374"/>
      <c r="B58" s="381"/>
      <c r="C58" s="384"/>
      <c r="D58" s="232" t="s">
        <v>300</v>
      </c>
      <c r="E58" s="38"/>
      <c r="F58" s="3"/>
      <c r="G58" s="173" t="str">
        <f t="shared" si="238"/>
        <v/>
      </c>
      <c r="H58" s="3"/>
      <c r="I58" s="173" t="str">
        <f t="shared" si="239"/>
        <v/>
      </c>
      <c r="J58" s="3"/>
      <c r="K58" s="173" t="str">
        <f t="shared" si="240"/>
        <v/>
      </c>
      <c r="L58" s="3"/>
      <c r="M58" s="173" t="str">
        <f t="shared" si="241"/>
        <v/>
      </c>
      <c r="N58" s="3"/>
      <c r="O58" s="173" t="str">
        <f t="shared" si="242"/>
        <v/>
      </c>
      <c r="P58" s="3"/>
      <c r="Q58" s="173" t="str">
        <f t="shared" si="243"/>
        <v/>
      </c>
      <c r="R58" s="3"/>
      <c r="S58" s="173" t="str">
        <f t="shared" si="244"/>
        <v/>
      </c>
      <c r="T58" s="3"/>
      <c r="U58" s="173" t="str">
        <f t="shared" si="245"/>
        <v/>
      </c>
      <c r="V58" s="3"/>
      <c r="W58" s="173" t="str">
        <f t="shared" si="246"/>
        <v/>
      </c>
      <c r="X58" s="3"/>
      <c r="Y58" s="173" t="str">
        <f t="shared" si="247"/>
        <v/>
      </c>
      <c r="Z58" s="3"/>
      <c r="AA58" s="173" t="str">
        <f t="shared" si="248"/>
        <v/>
      </c>
      <c r="AB58" s="3"/>
      <c r="AC58" s="173" t="str">
        <f t="shared" si="249"/>
        <v/>
      </c>
      <c r="AD58" s="174" t="str">
        <f t="shared" si="24"/>
        <v/>
      </c>
    </row>
    <row r="59" spans="1:30" ht="15.95">
      <c r="A59" s="374"/>
      <c r="B59" s="381"/>
      <c r="C59" s="384"/>
      <c r="D59" s="232" t="s">
        <v>300</v>
      </c>
      <c r="E59" s="38"/>
      <c r="F59" s="3"/>
      <c r="G59" s="173" t="str">
        <f t="shared" si="238"/>
        <v/>
      </c>
      <c r="H59" s="3"/>
      <c r="I59" s="173" t="str">
        <f t="shared" si="239"/>
        <v/>
      </c>
      <c r="J59" s="3"/>
      <c r="K59" s="173" t="str">
        <f t="shared" si="240"/>
        <v/>
      </c>
      <c r="L59" s="3"/>
      <c r="M59" s="173" t="str">
        <f t="shared" si="241"/>
        <v/>
      </c>
      <c r="N59" s="3"/>
      <c r="O59" s="173" t="str">
        <f t="shared" si="242"/>
        <v/>
      </c>
      <c r="P59" s="3"/>
      <c r="Q59" s="173" t="str">
        <f t="shared" si="243"/>
        <v/>
      </c>
      <c r="R59" s="3"/>
      <c r="S59" s="173" t="str">
        <f t="shared" si="244"/>
        <v/>
      </c>
      <c r="T59" s="3"/>
      <c r="U59" s="173" t="str">
        <f t="shared" si="245"/>
        <v/>
      </c>
      <c r="V59" s="3"/>
      <c r="W59" s="173" t="str">
        <f t="shared" si="246"/>
        <v/>
      </c>
      <c r="X59" s="3"/>
      <c r="Y59" s="173" t="str">
        <f t="shared" si="247"/>
        <v/>
      </c>
      <c r="Z59" s="3"/>
      <c r="AA59" s="173" t="str">
        <f t="shared" si="248"/>
        <v/>
      </c>
      <c r="AB59" s="3"/>
      <c r="AC59" s="173" t="str">
        <f t="shared" si="249"/>
        <v/>
      </c>
      <c r="AD59" s="174" t="str">
        <f t="shared" si="24"/>
        <v/>
      </c>
    </row>
    <row r="60" spans="1:30" ht="15.95">
      <c r="A60" s="374"/>
      <c r="B60" s="381"/>
      <c r="C60" s="384"/>
      <c r="D60" s="232" t="s">
        <v>300</v>
      </c>
      <c r="E60" s="38"/>
      <c r="F60" s="3"/>
      <c r="G60" s="173" t="str">
        <f t="shared" si="238"/>
        <v/>
      </c>
      <c r="H60" s="3"/>
      <c r="I60" s="173" t="str">
        <f t="shared" si="239"/>
        <v/>
      </c>
      <c r="J60" s="3"/>
      <c r="K60" s="173" t="str">
        <f t="shared" si="240"/>
        <v/>
      </c>
      <c r="L60" s="3"/>
      <c r="M60" s="173" t="str">
        <f t="shared" si="241"/>
        <v/>
      </c>
      <c r="N60" s="3"/>
      <c r="O60" s="173" t="str">
        <f t="shared" si="242"/>
        <v/>
      </c>
      <c r="P60" s="3"/>
      <c r="Q60" s="173" t="str">
        <f t="shared" si="243"/>
        <v/>
      </c>
      <c r="R60" s="3"/>
      <c r="S60" s="173" t="str">
        <f t="shared" si="244"/>
        <v/>
      </c>
      <c r="T60" s="3"/>
      <c r="U60" s="173" t="str">
        <f t="shared" si="245"/>
        <v/>
      </c>
      <c r="V60" s="3"/>
      <c r="W60" s="173" t="str">
        <f t="shared" si="246"/>
        <v/>
      </c>
      <c r="X60" s="3"/>
      <c r="Y60" s="173" t="str">
        <f t="shared" si="247"/>
        <v/>
      </c>
      <c r="Z60" s="3"/>
      <c r="AA60" s="173" t="str">
        <f t="shared" si="248"/>
        <v/>
      </c>
      <c r="AB60" s="3"/>
      <c r="AC60" s="173" t="str">
        <f t="shared" si="249"/>
        <v/>
      </c>
      <c r="AD60" s="174" t="str">
        <f t="shared" si="24"/>
        <v/>
      </c>
    </row>
    <row r="61" spans="1:30" ht="15.95">
      <c r="A61" s="374"/>
      <c r="B61" s="381"/>
      <c r="C61" s="384"/>
      <c r="D61" s="232" t="s">
        <v>300</v>
      </c>
      <c r="E61" s="38"/>
      <c r="F61" s="3"/>
      <c r="G61" s="173" t="str">
        <f t="shared" si="238"/>
        <v/>
      </c>
      <c r="H61" s="3"/>
      <c r="I61" s="173" t="str">
        <f t="shared" si="239"/>
        <v/>
      </c>
      <c r="J61" s="3"/>
      <c r="K61" s="173" t="str">
        <f t="shared" si="240"/>
        <v/>
      </c>
      <c r="L61" s="3"/>
      <c r="M61" s="173" t="str">
        <f t="shared" si="241"/>
        <v/>
      </c>
      <c r="N61" s="3"/>
      <c r="O61" s="173" t="str">
        <f t="shared" si="242"/>
        <v/>
      </c>
      <c r="P61" s="3"/>
      <c r="Q61" s="173" t="str">
        <f t="shared" si="243"/>
        <v/>
      </c>
      <c r="R61" s="3"/>
      <c r="S61" s="173" t="str">
        <f t="shared" si="244"/>
        <v/>
      </c>
      <c r="T61" s="3"/>
      <c r="U61" s="173" t="str">
        <f t="shared" si="245"/>
        <v/>
      </c>
      <c r="V61" s="3"/>
      <c r="W61" s="173" t="str">
        <f t="shared" si="246"/>
        <v/>
      </c>
      <c r="X61" s="3"/>
      <c r="Y61" s="173" t="str">
        <f t="shared" si="247"/>
        <v/>
      </c>
      <c r="Z61" s="3"/>
      <c r="AA61" s="173" t="str">
        <f t="shared" si="248"/>
        <v/>
      </c>
      <c r="AB61" s="3"/>
      <c r="AC61" s="173" t="str">
        <f t="shared" si="249"/>
        <v/>
      </c>
      <c r="AD61" s="174" t="str">
        <f t="shared" si="24"/>
        <v/>
      </c>
    </row>
    <row r="62" spans="1:30" ht="17.100000000000001" thickBot="1">
      <c r="A62" s="374"/>
      <c r="B62" s="381"/>
      <c r="C62" s="384"/>
      <c r="D62" s="232" t="s">
        <v>300</v>
      </c>
      <c r="E62" s="38"/>
      <c r="F62" s="3"/>
      <c r="G62" s="173" t="str">
        <f t="shared" si="238"/>
        <v/>
      </c>
      <c r="H62" s="3"/>
      <c r="I62" s="173" t="str">
        <f t="shared" si="239"/>
        <v/>
      </c>
      <c r="J62" s="3"/>
      <c r="K62" s="173" t="str">
        <f t="shared" si="240"/>
        <v/>
      </c>
      <c r="L62" s="3"/>
      <c r="M62" s="173" t="str">
        <f t="shared" si="241"/>
        <v/>
      </c>
      <c r="N62" s="3"/>
      <c r="O62" s="173" t="str">
        <f t="shared" si="242"/>
        <v/>
      </c>
      <c r="P62" s="3"/>
      <c r="Q62" s="173" t="str">
        <f t="shared" si="243"/>
        <v/>
      </c>
      <c r="R62" s="3"/>
      <c r="S62" s="173" t="str">
        <f t="shared" si="244"/>
        <v/>
      </c>
      <c r="T62" s="3"/>
      <c r="U62" s="173" t="str">
        <f t="shared" si="245"/>
        <v/>
      </c>
      <c r="V62" s="3"/>
      <c r="W62" s="173" t="str">
        <f t="shared" si="246"/>
        <v/>
      </c>
      <c r="X62" s="3"/>
      <c r="Y62" s="173" t="str">
        <f t="shared" si="247"/>
        <v/>
      </c>
      <c r="Z62" s="3"/>
      <c r="AA62" s="173" t="str">
        <f t="shared" si="248"/>
        <v/>
      </c>
      <c r="AB62" s="3"/>
      <c r="AC62" s="173" t="str">
        <f t="shared" si="249"/>
        <v/>
      </c>
      <c r="AD62" s="174" t="str">
        <f t="shared" ref="AD62:AD73" si="250">IFERROR(IF(ROUND(AVERAGEIF(F62:AC62,"&gt;0",F62:AC62),0)=1,"Very Good",IF(ROUND(AVERAGEIF(F62:AC62,"&gt;0",F62:AC62),0)=2,"Good",IF(ROUND(AVERAGEIF(F62:AC62,"&gt;0",F62:AC62),0)=3,"Fair",IF(ROUND(AVERAGEIF(F62:AC62,"&gt;0",F62:AC62),0)=4,"Poor","Very Poor")))),"")</f>
        <v/>
      </c>
    </row>
    <row r="63" spans="1:30" ht="15" customHeight="1" thickBot="1">
      <c r="A63" s="374"/>
      <c r="B63" s="382"/>
      <c r="C63" s="385"/>
      <c r="D63" s="240" t="s">
        <v>345</v>
      </c>
      <c r="E63" s="177">
        <f>SUM($E55:$E62)-SUMIF($AD55:$AD62,"",$E55:$E62)</f>
        <v>0</v>
      </c>
      <c r="F63" s="178" t="str">
        <f>IF(G63=1,"Very Good",IF(G63=2,"Good",IF(G63=3,"Fair",IF(G63=4,"Poor",IF(G63=5,"Very Poor","")))))</f>
        <v/>
      </c>
      <c r="G63" s="178" t="str">
        <f>IFERROR(ROUND(IF($E63=0,AVERAGE(G55:G62),(SUMPRODUCT(G55:G62,$E55:$E62)/SUMIFS($E55:$E62,G55:G62,"&gt;0"))),0),"")</f>
        <v/>
      </c>
      <c r="H63" s="178" t="str">
        <f t="shared" ref="H63" si="251">IF(I63=1,"Very Good",IF(I63=2,"Good",IF(I63=3,"Fair",IF(I63=4,"Poor",IF(I63=5,"Very Poor","")))))</f>
        <v/>
      </c>
      <c r="I63" s="178" t="str">
        <f t="shared" ref="I63" si="252">IFERROR(ROUND(IF($E63=0,AVERAGE(I55:I62),(SUMPRODUCT(I55:I62,$E55:$E62)/SUMIFS($E55:$E62,I55:I62,"&gt;0"))),0),"")</f>
        <v/>
      </c>
      <c r="J63" s="178" t="str">
        <f t="shared" ref="J63" si="253">IF(K63=1,"Very Good",IF(K63=2,"Good",IF(K63=3,"Fair",IF(K63=4,"Poor",IF(K63=5,"Very Poor","")))))</f>
        <v/>
      </c>
      <c r="K63" s="178" t="str">
        <f t="shared" ref="K63" si="254">IFERROR(ROUND(IF($E63=0,AVERAGE(K55:K62),(SUMPRODUCT(K55:K62,$E55:$E62)/SUMIFS($E55:$E62,K55:K62,"&gt;0"))),0),"")</f>
        <v/>
      </c>
      <c r="L63" s="178" t="str">
        <f t="shared" ref="L63" si="255">IF(M63=1,"Very Good",IF(M63=2,"Good",IF(M63=3,"Fair",IF(M63=4,"Poor",IF(M63=5,"Very Poor","")))))</f>
        <v/>
      </c>
      <c r="M63" s="178" t="str">
        <f t="shared" ref="M63" si="256">IFERROR(ROUND(IF($E63=0,AVERAGE(M55:M62),(SUMPRODUCT(M55:M62,$E55:$E62)/SUMIFS($E55:$E62,M55:M62,"&gt;0"))),0),"")</f>
        <v/>
      </c>
      <c r="N63" s="178" t="str">
        <f t="shared" ref="N63" si="257">IF(O63=1,"Very Good",IF(O63=2,"Good",IF(O63=3,"Fair",IF(O63=4,"Poor",IF(O63=5,"Very Poor","")))))</f>
        <v/>
      </c>
      <c r="O63" s="178" t="str">
        <f t="shared" ref="O63" si="258">IFERROR(ROUND(IF($E63=0,AVERAGE(O55:O62),(SUMPRODUCT(O55:O62,$E55:$E62)/SUMIFS($E55:$E62,O55:O62,"&gt;0"))),0),"")</f>
        <v/>
      </c>
      <c r="P63" s="178" t="str">
        <f t="shared" ref="P63" si="259">IF(Q63=1,"Very Good",IF(Q63=2,"Good",IF(Q63=3,"Fair",IF(Q63=4,"Poor",IF(Q63=5,"Very Poor","")))))</f>
        <v/>
      </c>
      <c r="Q63" s="178" t="str">
        <f t="shared" ref="Q63" si="260">IFERROR(ROUND(IF($E63=0,AVERAGE(Q55:Q62),(SUMPRODUCT(Q55:Q62,$E55:$E62)/SUMIFS($E55:$E62,Q55:Q62,"&gt;0"))),0),"")</f>
        <v/>
      </c>
      <c r="R63" s="178" t="str">
        <f t="shared" ref="R63" si="261">IF(S63=1,"Very Good",IF(S63=2,"Good",IF(S63=3,"Fair",IF(S63=4,"Poor",IF(S63=5,"Very Poor","")))))</f>
        <v/>
      </c>
      <c r="S63" s="178" t="str">
        <f t="shared" ref="S63" si="262">IFERROR(ROUND(IF($E63=0,AVERAGE(S55:S62),(SUMPRODUCT(S55:S62,$E55:$E62)/SUMIFS($E55:$E62,S55:S62,"&gt;0"))),0),"")</f>
        <v/>
      </c>
      <c r="T63" s="178" t="str">
        <f t="shared" ref="T63" si="263">IF(U63=1,"Very Good",IF(U63=2,"Good",IF(U63=3,"Fair",IF(U63=4,"Poor",IF(U63=5,"Very Poor","")))))</f>
        <v/>
      </c>
      <c r="U63" s="178" t="str">
        <f t="shared" ref="U63" si="264">IFERROR(ROUND(IF($E63=0,AVERAGE(U55:U62),(SUMPRODUCT(U55:U62,$E55:$E62)/SUMIFS($E55:$E62,U55:U62,"&gt;0"))),0),"")</f>
        <v/>
      </c>
      <c r="V63" s="178" t="str">
        <f t="shared" ref="V63" si="265">IF(W63=1,"Very Good",IF(W63=2,"Good",IF(W63=3,"Fair",IF(W63=4,"Poor",IF(W63=5,"Very Poor","")))))</f>
        <v/>
      </c>
      <c r="W63" s="178" t="str">
        <f t="shared" ref="W63" si="266">IFERROR(ROUND(IF($E63=0,AVERAGE(W55:W62),(SUMPRODUCT(W55:W62,$E55:$E62)/SUMIFS($E55:$E62,W55:W62,"&gt;0"))),0),"")</f>
        <v/>
      </c>
      <c r="X63" s="178" t="str">
        <f t="shared" ref="X63" si="267">IF(Y63=1,"Very Good",IF(Y63=2,"Good",IF(Y63=3,"Fair",IF(Y63=4,"Poor",IF(Y63=5,"Very Poor","")))))</f>
        <v/>
      </c>
      <c r="Y63" s="178" t="str">
        <f t="shared" ref="Y63" si="268">IFERROR(ROUND(IF($E63=0,AVERAGE(Y55:Y62),(SUMPRODUCT(Y55:Y62,$E55:$E62)/SUMIFS($E55:$E62,Y55:Y62,"&gt;0"))),0),"")</f>
        <v/>
      </c>
      <c r="Z63" s="178" t="str">
        <f t="shared" ref="Z63" si="269">IF(AA63=1,"Very Good",IF(AA63=2,"Good",IF(AA63=3,"Fair",IF(AA63=4,"Poor",IF(AA63=5,"Very Poor","")))))</f>
        <v/>
      </c>
      <c r="AA63" s="178" t="str">
        <f t="shared" ref="AA63" si="270">IFERROR(ROUND(IF($E63=0,AVERAGE(AA55:AA62),(SUMPRODUCT(AA55:AA62,$E55:$E62)/SUMIFS($E55:$E62,AA55:AA62,"&gt;0"))),0),"")</f>
        <v/>
      </c>
      <c r="AB63" s="178" t="str">
        <f t="shared" ref="AB63" si="271">IF(AC63=1,"Very Good",IF(AC63=2,"Good",IF(AC63=3,"Fair",IF(AC63=4,"Poor",IF(AC63=5,"Very Poor","")))))</f>
        <v/>
      </c>
      <c r="AC63" s="178" t="str">
        <f t="shared" ref="AC63" si="272">IFERROR(ROUND(IF($E63=0,AVERAGE(AC55:AC62),(SUMPRODUCT(AC55:AC62,$E55:$E62)/SUMIFS($E55:$E62,AC55:AC62,"&gt;0"))),0),"")</f>
        <v/>
      </c>
      <c r="AD63" s="178" t="str">
        <f t="shared" si="250"/>
        <v/>
      </c>
    </row>
    <row r="64" spans="1:30" ht="15" customHeight="1">
      <c r="A64" s="374"/>
      <c r="B64" s="381" t="s">
        <v>91</v>
      </c>
      <c r="C64" s="406" t="s">
        <v>418</v>
      </c>
      <c r="D64" s="248" t="s">
        <v>347</v>
      </c>
      <c r="E64" s="246"/>
      <c r="F64" s="3"/>
      <c r="G64" s="173" t="str">
        <f>IF(F64="Very Good",1,IF(F64="Good",2,IF(F64="Fair",3,IF(F64="Poor",4,IF(F64="Very Poor",5,"")))))</f>
        <v/>
      </c>
      <c r="H64" s="3"/>
      <c r="I64" s="173" t="str">
        <f t="shared" ref="I64:I72" si="273">IF(H64="Very Good",1,IF(H64="Good",2,IF(H64="Fair",3,IF(H64="Poor",4,IF(H64="Very Poor",5,"")))))</f>
        <v/>
      </c>
      <c r="J64" s="3"/>
      <c r="K64" s="173" t="str">
        <f t="shared" ref="K64:K72" si="274">IF(J64="Very Good",1,IF(J64="Good",2,IF(J64="Fair",3,IF(J64="Poor",4,IF(J64="Very Poor",5,"")))))</f>
        <v/>
      </c>
      <c r="L64" s="3"/>
      <c r="M64" s="173" t="str">
        <f t="shared" ref="M64:M72" si="275">IF(L64="Very Good",1,IF(L64="Good",2,IF(L64="Fair",3,IF(L64="Poor",4,IF(L64="Very Poor",5,"")))))</f>
        <v/>
      </c>
      <c r="N64" s="3"/>
      <c r="O64" s="173" t="str">
        <f t="shared" ref="O64:O72" si="276">IF(N64="Very Good",1,IF(N64="Good",2,IF(N64="Fair",3,IF(N64="Poor",4,IF(N64="Very Poor",5,"")))))</f>
        <v/>
      </c>
      <c r="P64" s="3"/>
      <c r="Q64" s="173" t="str">
        <f t="shared" ref="Q64:Q72" si="277">IF(P64="Very Good",1,IF(P64="Good",2,IF(P64="Fair",3,IF(P64="Poor",4,IF(P64="Very Poor",5,"")))))</f>
        <v/>
      </c>
      <c r="R64" s="3"/>
      <c r="S64" s="173" t="str">
        <f t="shared" ref="S64:S72" si="278">IF(R64="Very Good",1,IF(R64="Good",2,IF(R64="Fair",3,IF(R64="Poor",4,IF(R64="Very Poor",5,"")))))</f>
        <v/>
      </c>
      <c r="T64" s="3"/>
      <c r="U64" s="173" t="str">
        <f t="shared" ref="U64:U72" si="279">IF(T64="Very Good",1,IF(T64="Good",2,IF(T64="Fair",3,IF(T64="Poor",4,IF(T64="Very Poor",5,"")))))</f>
        <v/>
      </c>
      <c r="V64" s="3"/>
      <c r="W64" s="173" t="str">
        <f t="shared" ref="W64:W72" si="280">IF(V64="Very Good",1,IF(V64="Good",2,IF(V64="Fair",3,IF(V64="Poor",4,IF(V64="Very Poor",5,"")))))</f>
        <v/>
      </c>
      <c r="X64" s="3"/>
      <c r="Y64" s="173" t="str">
        <f t="shared" ref="Y64:Y72" si="281">IF(X64="Very Good",1,IF(X64="Good",2,IF(X64="Fair",3,IF(X64="Poor",4,IF(X64="Very Poor",5,"")))))</f>
        <v/>
      </c>
      <c r="Z64" s="3"/>
      <c r="AA64" s="173" t="str">
        <f t="shared" ref="AA64:AA72" si="282">IF(Z64="Very Good",1,IF(Z64="Good",2,IF(Z64="Fair",3,IF(Z64="Poor",4,IF(Z64="Very Poor",5,"")))))</f>
        <v/>
      </c>
      <c r="AB64" s="3"/>
      <c r="AC64" s="173" t="str">
        <f t="shared" ref="AC64:AC72" si="283">IF(AB64="Very Good",1,IF(AB64="Good",2,IF(AB64="Fair",3,IF(AB64="Poor",4,IF(AB64="Very Poor",5,"")))))</f>
        <v/>
      </c>
      <c r="AD64" s="174" t="str">
        <f t="shared" si="250"/>
        <v/>
      </c>
    </row>
    <row r="65" spans="1:42" ht="15" customHeight="1">
      <c r="A65" s="374"/>
      <c r="B65" s="381"/>
      <c r="C65" s="407"/>
      <c r="D65" s="233" t="s">
        <v>348</v>
      </c>
      <c r="E65" s="246"/>
      <c r="F65" s="3"/>
      <c r="G65" s="173" t="str">
        <f t="shared" ref="G65:G72" si="284">IF(F65="Very Good",1,IF(F65="Good",2,IF(F65="Fair",3,IF(F65="Poor",4,IF(F65="Very Poor",5,"")))))</f>
        <v/>
      </c>
      <c r="H65" s="3"/>
      <c r="I65" s="173" t="str">
        <f t="shared" si="273"/>
        <v/>
      </c>
      <c r="J65" s="3"/>
      <c r="K65" s="173" t="str">
        <f t="shared" si="274"/>
        <v/>
      </c>
      <c r="L65" s="3"/>
      <c r="M65" s="173" t="str">
        <f t="shared" si="275"/>
        <v/>
      </c>
      <c r="N65" s="3"/>
      <c r="O65" s="173" t="str">
        <f t="shared" si="276"/>
        <v/>
      </c>
      <c r="P65" s="3"/>
      <c r="Q65" s="173" t="str">
        <f t="shared" si="277"/>
        <v/>
      </c>
      <c r="R65" s="3"/>
      <c r="S65" s="173" t="str">
        <f t="shared" si="278"/>
        <v/>
      </c>
      <c r="T65" s="3"/>
      <c r="U65" s="173" t="str">
        <f t="shared" si="279"/>
        <v/>
      </c>
      <c r="V65" s="3"/>
      <c r="W65" s="173" t="str">
        <f t="shared" si="280"/>
        <v/>
      </c>
      <c r="X65" s="3"/>
      <c r="Y65" s="173" t="str">
        <f t="shared" si="281"/>
        <v/>
      </c>
      <c r="Z65" s="3"/>
      <c r="AA65" s="173" t="str">
        <f t="shared" si="282"/>
        <v/>
      </c>
      <c r="AB65" s="3"/>
      <c r="AC65" s="173" t="str">
        <f t="shared" si="283"/>
        <v/>
      </c>
      <c r="AD65" s="174" t="str">
        <f t="shared" si="250"/>
        <v/>
      </c>
    </row>
    <row r="66" spans="1:42" ht="15" customHeight="1">
      <c r="A66" s="374"/>
      <c r="B66" s="381"/>
      <c r="C66" s="407"/>
      <c r="D66" s="230" t="s">
        <v>419</v>
      </c>
      <c r="E66" s="246"/>
      <c r="F66" s="3"/>
      <c r="G66" s="173" t="str">
        <f t="shared" si="284"/>
        <v/>
      </c>
      <c r="H66" s="3"/>
      <c r="I66" s="173" t="str">
        <f t="shared" si="273"/>
        <v/>
      </c>
      <c r="J66" s="3"/>
      <c r="K66" s="173" t="str">
        <f t="shared" si="274"/>
        <v/>
      </c>
      <c r="L66" s="3"/>
      <c r="M66" s="173" t="str">
        <f t="shared" si="275"/>
        <v/>
      </c>
      <c r="N66" s="3"/>
      <c r="O66" s="173" t="str">
        <f t="shared" si="276"/>
        <v/>
      </c>
      <c r="P66" s="3"/>
      <c r="Q66" s="173" t="str">
        <f t="shared" si="277"/>
        <v/>
      </c>
      <c r="R66" s="3"/>
      <c r="S66" s="173" t="str">
        <f t="shared" si="278"/>
        <v/>
      </c>
      <c r="T66" s="3"/>
      <c r="U66" s="173" t="str">
        <f t="shared" si="279"/>
        <v/>
      </c>
      <c r="V66" s="3"/>
      <c r="W66" s="173" t="str">
        <f t="shared" si="280"/>
        <v/>
      </c>
      <c r="X66" s="3"/>
      <c r="Y66" s="173" t="str">
        <f t="shared" si="281"/>
        <v/>
      </c>
      <c r="Z66" s="3"/>
      <c r="AA66" s="173" t="str">
        <f t="shared" si="282"/>
        <v/>
      </c>
      <c r="AB66" s="3"/>
      <c r="AC66" s="173" t="str">
        <f t="shared" si="283"/>
        <v/>
      </c>
      <c r="AD66" s="174" t="str">
        <f t="shared" si="250"/>
        <v/>
      </c>
    </row>
    <row r="67" spans="1:42" ht="15" customHeight="1">
      <c r="A67" s="374"/>
      <c r="B67" s="381"/>
      <c r="C67" s="407"/>
      <c r="D67" s="249" t="s">
        <v>420</v>
      </c>
      <c r="E67" s="246"/>
      <c r="F67" s="3"/>
      <c r="G67" s="173" t="str">
        <f t="shared" si="284"/>
        <v/>
      </c>
      <c r="H67" s="3"/>
      <c r="I67" s="173" t="str">
        <f t="shared" si="273"/>
        <v/>
      </c>
      <c r="J67" s="3"/>
      <c r="K67" s="173" t="str">
        <f t="shared" si="274"/>
        <v/>
      </c>
      <c r="L67" s="3"/>
      <c r="M67" s="173" t="str">
        <f t="shared" si="275"/>
        <v/>
      </c>
      <c r="N67" s="3"/>
      <c r="O67" s="173" t="str">
        <f t="shared" si="276"/>
        <v/>
      </c>
      <c r="P67" s="3"/>
      <c r="Q67" s="173" t="str">
        <f t="shared" si="277"/>
        <v/>
      </c>
      <c r="R67" s="3"/>
      <c r="S67" s="173" t="str">
        <f t="shared" si="278"/>
        <v/>
      </c>
      <c r="T67" s="3"/>
      <c r="U67" s="173" t="str">
        <f t="shared" si="279"/>
        <v/>
      </c>
      <c r="V67" s="3"/>
      <c r="W67" s="173" t="str">
        <f t="shared" si="280"/>
        <v/>
      </c>
      <c r="X67" s="3"/>
      <c r="Y67" s="173" t="str">
        <f t="shared" si="281"/>
        <v/>
      </c>
      <c r="Z67" s="3"/>
      <c r="AA67" s="173" t="str">
        <f t="shared" si="282"/>
        <v/>
      </c>
      <c r="AB67" s="3"/>
      <c r="AC67" s="173" t="str">
        <f t="shared" si="283"/>
        <v/>
      </c>
      <c r="AD67" s="174" t="str">
        <f t="shared" si="250"/>
        <v/>
      </c>
    </row>
    <row r="68" spans="1:42" ht="15" customHeight="1">
      <c r="A68" s="374"/>
      <c r="B68" s="381"/>
      <c r="C68" s="407"/>
      <c r="D68" s="249" t="s">
        <v>421</v>
      </c>
      <c r="E68" s="246"/>
      <c r="F68" s="3"/>
      <c r="G68" s="173" t="str">
        <f t="shared" si="284"/>
        <v/>
      </c>
      <c r="H68" s="3"/>
      <c r="I68" s="173" t="str">
        <f t="shared" si="273"/>
        <v/>
      </c>
      <c r="J68" s="3"/>
      <c r="K68" s="173" t="str">
        <f t="shared" si="274"/>
        <v/>
      </c>
      <c r="L68" s="3"/>
      <c r="M68" s="173" t="str">
        <f t="shared" si="275"/>
        <v/>
      </c>
      <c r="N68" s="3"/>
      <c r="O68" s="173" t="str">
        <f t="shared" si="276"/>
        <v/>
      </c>
      <c r="P68" s="3"/>
      <c r="Q68" s="173" t="str">
        <f t="shared" si="277"/>
        <v/>
      </c>
      <c r="R68" s="3"/>
      <c r="S68" s="173" t="str">
        <f t="shared" si="278"/>
        <v/>
      </c>
      <c r="T68" s="3"/>
      <c r="U68" s="173" t="str">
        <f t="shared" si="279"/>
        <v/>
      </c>
      <c r="V68" s="3"/>
      <c r="W68" s="173" t="str">
        <f t="shared" si="280"/>
        <v/>
      </c>
      <c r="X68" s="3"/>
      <c r="Y68" s="173" t="str">
        <f t="shared" si="281"/>
        <v/>
      </c>
      <c r="Z68" s="3"/>
      <c r="AA68" s="173" t="str">
        <f t="shared" si="282"/>
        <v/>
      </c>
      <c r="AB68" s="3"/>
      <c r="AC68" s="173" t="str">
        <f t="shared" si="283"/>
        <v/>
      </c>
      <c r="AD68" s="174" t="str">
        <f t="shared" si="250"/>
        <v/>
      </c>
    </row>
    <row r="69" spans="1:42" ht="14.45" customHeight="1">
      <c r="A69" s="374"/>
      <c r="B69" s="381"/>
      <c r="C69" s="407"/>
      <c r="D69" s="249" t="s">
        <v>422</v>
      </c>
      <c r="E69" s="246"/>
      <c r="F69" s="3"/>
      <c r="G69" s="173" t="str">
        <f t="shared" si="284"/>
        <v/>
      </c>
      <c r="H69" s="3"/>
      <c r="I69" s="173" t="str">
        <f t="shared" si="273"/>
        <v/>
      </c>
      <c r="J69" s="3"/>
      <c r="K69" s="173" t="str">
        <f t="shared" si="274"/>
        <v/>
      </c>
      <c r="L69" s="3"/>
      <c r="M69" s="173" t="str">
        <f t="shared" si="275"/>
        <v/>
      </c>
      <c r="N69" s="3"/>
      <c r="O69" s="173" t="str">
        <f t="shared" si="276"/>
        <v/>
      </c>
      <c r="P69" s="3"/>
      <c r="Q69" s="173" t="str">
        <f t="shared" si="277"/>
        <v/>
      </c>
      <c r="R69" s="3"/>
      <c r="S69" s="173" t="str">
        <f t="shared" si="278"/>
        <v/>
      </c>
      <c r="T69" s="3"/>
      <c r="U69" s="173" t="str">
        <f t="shared" si="279"/>
        <v/>
      </c>
      <c r="V69" s="3"/>
      <c r="W69" s="173" t="str">
        <f t="shared" si="280"/>
        <v/>
      </c>
      <c r="X69" s="3"/>
      <c r="Y69" s="173" t="str">
        <f t="shared" si="281"/>
        <v/>
      </c>
      <c r="Z69" s="3"/>
      <c r="AA69" s="173" t="str">
        <f t="shared" si="282"/>
        <v/>
      </c>
      <c r="AB69" s="3"/>
      <c r="AC69" s="173" t="str">
        <f t="shared" si="283"/>
        <v/>
      </c>
      <c r="AD69" s="174" t="str">
        <f t="shared" si="250"/>
        <v/>
      </c>
    </row>
    <row r="70" spans="1:42" ht="15.95">
      <c r="A70" s="374"/>
      <c r="B70" s="381"/>
      <c r="C70" s="407"/>
      <c r="D70" s="233" t="s">
        <v>300</v>
      </c>
      <c r="E70" s="246"/>
      <c r="F70" s="3"/>
      <c r="G70" s="173" t="str">
        <f t="shared" si="284"/>
        <v/>
      </c>
      <c r="H70" s="3"/>
      <c r="I70" s="173" t="str">
        <f t="shared" si="273"/>
        <v/>
      </c>
      <c r="J70" s="3"/>
      <c r="K70" s="173" t="str">
        <f t="shared" si="274"/>
        <v/>
      </c>
      <c r="L70" s="3"/>
      <c r="M70" s="173" t="str">
        <f t="shared" si="275"/>
        <v/>
      </c>
      <c r="N70" s="3"/>
      <c r="O70" s="173" t="str">
        <f t="shared" si="276"/>
        <v/>
      </c>
      <c r="P70" s="3"/>
      <c r="Q70" s="173" t="str">
        <f t="shared" si="277"/>
        <v/>
      </c>
      <c r="R70" s="3"/>
      <c r="S70" s="173" t="str">
        <f t="shared" si="278"/>
        <v/>
      </c>
      <c r="T70" s="3"/>
      <c r="U70" s="173" t="str">
        <f t="shared" si="279"/>
        <v/>
      </c>
      <c r="V70" s="3"/>
      <c r="W70" s="173" t="str">
        <f t="shared" si="280"/>
        <v/>
      </c>
      <c r="X70" s="3"/>
      <c r="Y70" s="173" t="str">
        <f t="shared" si="281"/>
        <v/>
      </c>
      <c r="Z70" s="3"/>
      <c r="AA70" s="173" t="str">
        <f t="shared" si="282"/>
        <v/>
      </c>
      <c r="AB70" s="3"/>
      <c r="AC70" s="173" t="str">
        <f t="shared" si="283"/>
        <v/>
      </c>
      <c r="AD70" s="174" t="str">
        <f t="shared" si="250"/>
        <v/>
      </c>
    </row>
    <row r="71" spans="1:42" ht="15.95">
      <c r="A71" s="374"/>
      <c r="B71" s="381"/>
      <c r="C71" s="407"/>
      <c r="D71" s="233" t="s">
        <v>300</v>
      </c>
      <c r="E71" s="246"/>
      <c r="F71" s="3"/>
      <c r="G71" s="173" t="str">
        <f t="shared" si="284"/>
        <v/>
      </c>
      <c r="H71" s="3"/>
      <c r="I71" s="173" t="str">
        <f t="shared" si="273"/>
        <v/>
      </c>
      <c r="J71" s="3"/>
      <c r="K71" s="173" t="str">
        <f t="shared" si="274"/>
        <v/>
      </c>
      <c r="L71" s="3"/>
      <c r="M71" s="173" t="str">
        <f t="shared" si="275"/>
        <v/>
      </c>
      <c r="N71" s="3"/>
      <c r="O71" s="173" t="str">
        <f t="shared" si="276"/>
        <v/>
      </c>
      <c r="P71" s="3"/>
      <c r="Q71" s="173" t="str">
        <f t="shared" si="277"/>
        <v/>
      </c>
      <c r="R71" s="3"/>
      <c r="S71" s="173" t="str">
        <f t="shared" si="278"/>
        <v/>
      </c>
      <c r="T71" s="3"/>
      <c r="U71" s="173" t="str">
        <f t="shared" si="279"/>
        <v/>
      </c>
      <c r="V71" s="3"/>
      <c r="W71" s="173" t="str">
        <f t="shared" si="280"/>
        <v/>
      </c>
      <c r="X71" s="3"/>
      <c r="Y71" s="173" t="str">
        <f t="shared" si="281"/>
        <v/>
      </c>
      <c r="Z71" s="3"/>
      <c r="AA71" s="173" t="str">
        <f t="shared" si="282"/>
        <v/>
      </c>
      <c r="AB71" s="3"/>
      <c r="AC71" s="173" t="str">
        <f t="shared" si="283"/>
        <v/>
      </c>
      <c r="AD71" s="174" t="str">
        <f t="shared" si="250"/>
        <v/>
      </c>
    </row>
    <row r="72" spans="1:42" ht="17.100000000000001" thickBot="1">
      <c r="A72" s="374"/>
      <c r="B72" s="381"/>
      <c r="C72" s="407"/>
      <c r="D72" s="250" t="s">
        <v>300</v>
      </c>
      <c r="E72" s="246"/>
      <c r="F72" s="3"/>
      <c r="G72" s="173" t="str">
        <f t="shared" si="284"/>
        <v/>
      </c>
      <c r="H72" s="3"/>
      <c r="I72" s="173" t="str">
        <f t="shared" si="273"/>
        <v/>
      </c>
      <c r="J72" s="3"/>
      <c r="K72" s="173" t="str">
        <f t="shared" si="274"/>
        <v/>
      </c>
      <c r="L72" s="3"/>
      <c r="M72" s="173" t="str">
        <f t="shared" si="275"/>
        <v/>
      </c>
      <c r="N72" s="3"/>
      <c r="O72" s="173" t="str">
        <f t="shared" si="276"/>
        <v/>
      </c>
      <c r="P72" s="3"/>
      <c r="Q72" s="173" t="str">
        <f t="shared" si="277"/>
        <v/>
      </c>
      <c r="R72" s="3"/>
      <c r="S72" s="173" t="str">
        <f t="shared" si="278"/>
        <v/>
      </c>
      <c r="T72" s="3"/>
      <c r="U72" s="173" t="str">
        <f t="shared" si="279"/>
        <v/>
      </c>
      <c r="V72" s="3"/>
      <c r="W72" s="173" t="str">
        <f t="shared" si="280"/>
        <v/>
      </c>
      <c r="X72" s="3"/>
      <c r="Y72" s="173" t="str">
        <f t="shared" si="281"/>
        <v/>
      </c>
      <c r="Z72" s="3"/>
      <c r="AA72" s="173" t="str">
        <f t="shared" si="282"/>
        <v/>
      </c>
      <c r="AB72" s="3"/>
      <c r="AC72" s="173" t="str">
        <f t="shared" si="283"/>
        <v/>
      </c>
      <c r="AD72" s="174" t="str">
        <f t="shared" si="250"/>
        <v/>
      </c>
    </row>
    <row r="73" spans="1:42" ht="17.100000000000001" thickBot="1">
      <c r="A73" s="380"/>
      <c r="B73" s="382"/>
      <c r="C73" s="408"/>
      <c r="D73" s="247" t="s">
        <v>351</v>
      </c>
      <c r="E73" s="177">
        <f>SUM($E64:$E72)-SUMIF($AD64:$AD72,"",$E64:$E72)</f>
        <v>0</v>
      </c>
      <c r="F73" s="178" t="str">
        <f>IF(G73=1,"Very Good",IF(G73=2,"Good",IF(G73=3,"Fair",IF(G73=4,"Poor",IF(G73=5,"Very Poor","")))))</f>
        <v/>
      </c>
      <c r="G73" s="178" t="str">
        <f>IFERROR(ROUND(IF($E73=0,AVERAGE(G64:G72),(SUMPRODUCT(G64:G72,$E64:$E72)/SUMIFS($E64:$E72,G64:G72,"&gt;0"))),0),"")</f>
        <v/>
      </c>
      <c r="H73" s="178" t="str">
        <f t="shared" ref="H73" si="285">IF(I73=1,"Very Good",IF(I73=2,"Good",IF(I73=3,"Fair",IF(I73=4,"Poor",IF(I73=5,"Very Poor","")))))</f>
        <v/>
      </c>
      <c r="I73" s="178" t="str">
        <f t="shared" ref="I73" si="286">IFERROR(ROUND(IF($E73=0,AVERAGE(I64:I72),(SUMPRODUCT(I64:I72,$E64:$E72)/SUMIFS($E64:$E72,I64:I72,"&gt;0"))),0),"")</f>
        <v/>
      </c>
      <c r="J73" s="178" t="str">
        <f t="shared" ref="J73" si="287">IF(K73=1,"Very Good",IF(K73=2,"Good",IF(K73=3,"Fair",IF(K73=4,"Poor",IF(K73=5,"Very Poor","")))))</f>
        <v/>
      </c>
      <c r="K73" s="178" t="str">
        <f t="shared" ref="K73" si="288">IFERROR(ROUND(IF($E73=0,AVERAGE(K64:K72),(SUMPRODUCT(K64:K72,$E64:$E72)/SUMIFS($E64:$E72,K64:K72,"&gt;0"))),0),"")</f>
        <v/>
      </c>
      <c r="L73" s="178" t="str">
        <f t="shared" ref="L73" si="289">IF(M73=1,"Very Good",IF(M73=2,"Good",IF(M73=3,"Fair",IF(M73=4,"Poor",IF(M73=5,"Very Poor","")))))</f>
        <v/>
      </c>
      <c r="M73" s="178" t="str">
        <f t="shared" ref="M73" si="290">IFERROR(ROUND(IF($E73=0,AVERAGE(M64:M72),(SUMPRODUCT(M64:M72,$E64:$E72)/SUMIFS($E64:$E72,M64:M72,"&gt;0"))),0),"")</f>
        <v/>
      </c>
      <c r="N73" s="178" t="str">
        <f t="shared" ref="N73" si="291">IF(O73=1,"Very Good",IF(O73=2,"Good",IF(O73=3,"Fair",IF(O73=4,"Poor",IF(O73=5,"Very Poor","")))))</f>
        <v/>
      </c>
      <c r="O73" s="178" t="str">
        <f t="shared" ref="O73" si="292">IFERROR(ROUND(IF($E73=0,AVERAGE(O64:O72),(SUMPRODUCT(O64:O72,$E64:$E72)/SUMIFS($E64:$E72,O64:O72,"&gt;0"))),0),"")</f>
        <v/>
      </c>
      <c r="P73" s="178" t="str">
        <f t="shared" ref="P73" si="293">IF(Q73=1,"Very Good",IF(Q73=2,"Good",IF(Q73=3,"Fair",IF(Q73=4,"Poor",IF(Q73=5,"Very Poor","")))))</f>
        <v/>
      </c>
      <c r="Q73" s="178" t="str">
        <f t="shared" ref="Q73" si="294">IFERROR(ROUND(IF($E73=0,AVERAGE(Q64:Q72),(SUMPRODUCT(Q64:Q72,$E64:$E72)/SUMIFS($E64:$E72,Q64:Q72,"&gt;0"))),0),"")</f>
        <v/>
      </c>
      <c r="R73" s="178" t="str">
        <f t="shared" ref="R73" si="295">IF(S73=1,"Very Good",IF(S73=2,"Good",IF(S73=3,"Fair",IF(S73=4,"Poor",IF(S73=5,"Very Poor","")))))</f>
        <v/>
      </c>
      <c r="S73" s="178" t="str">
        <f t="shared" ref="S73" si="296">IFERROR(ROUND(IF($E73=0,AVERAGE(S64:S72),(SUMPRODUCT(S64:S72,$E64:$E72)/SUMIFS($E64:$E72,S64:S72,"&gt;0"))),0),"")</f>
        <v/>
      </c>
      <c r="T73" s="178" t="str">
        <f t="shared" ref="T73" si="297">IF(U73=1,"Very Good",IF(U73=2,"Good",IF(U73=3,"Fair",IF(U73=4,"Poor",IF(U73=5,"Very Poor","")))))</f>
        <v/>
      </c>
      <c r="U73" s="178" t="str">
        <f t="shared" ref="U73" si="298">IFERROR(ROUND(IF($E73=0,AVERAGE(U64:U72),(SUMPRODUCT(U64:U72,$E64:$E72)/SUMIFS($E64:$E72,U64:U72,"&gt;0"))),0),"")</f>
        <v/>
      </c>
      <c r="V73" s="178" t="str">
        <f t="shared" ref="V73" si="299">IF(W73=1,"Very Good",IF(W73=2,"Good",IF(W73=3,"Fair",IF(W73=4,"Poor",IF(W73=5,"Very Poor","")))))</f>
        <v/>
      </c>
      <c r="W73" s="178" t="str">
        <f t="shared" ref="W73" si="300">IFERROR(ROUND(IF($E73=0,AVERAGE(W64:W72),(SUMPRODUCT(W64:W72,$E64:$E72)/SUMIFS($E64:$E72,W64:W72,"&gt;0"))),0),"")</f>
        <v/>
      </c>
      <c r="X73" s="178" t="str">
        <f t="shared" ref="X73" si="301">IF(Y73=1,"Very Good",IF(Y73=2,"Good",IF(Y73=3,"Fair",IF(Y73=4,"Poor",IF(Y73=5,"Very Poor","")))))</f>
        <v/>
      </c>
      <c r="Y73" s="178" t="str">
        <f t="shared" ref="Y73" si="302">IFERROR(ROUND(IF($E73=0,AVERAGE(Y64:Y72),(SUMPRODUCT(Y64:Y72,$E64:$E72)/SUMIFS($E64:$E72,Y64:Y72,"&gt;0"))),0),"")</f>
        <v/>
      </c>
      <c r="Z73" s="178" t="str">
        <f t="shared" ref="Z73" si="303">IF(AA73=1,"Very Good",IF(AA73=2,"Good",IF(AA73=3,"Fair",IF(AA73=4,"Poor",IF(AA73=5,"Very Poor","")))))</f>
        <v/>
      </c>
      <c r="AA73" s="178" t="str">
        <f t="shared" ref="AA73" si="304">IFERROR(ROUND(IF($E73=0,AVERAGE(AA64:AA72),(SUMPRODUCT(AA64:AA72,$E64:$E72)/SUMIFS($E64:$E72,AA64:AA72,"&gt;0"))),0),"")</f>
        <v/>
      </c>
      <c r="AB73" s="178" t="str">
        <f t="shared" ref="AB73" si="305">IF(AC73=1,"Very Good",IF(AC73=2,"Good",IF(AC73=3,"Fair",IF(AC73=4,"Poor",IF(AC73=5,"Very Poor","")))))</f>
        <v/>
      </c>
      <c r="AC73" s="178" t="str">
        <f t="shared" ref="AC73" si="306">IFERROR(ROUND(IF($E73=0,AVERAGE(AC64:AC72),(SUMPRODUCT(AC64:AC72,$E64:$E72)/SUMIFS($E64:$E72,AC64:AC72,"&gt;0"))),0),"")</f>
        <v/>
      </c>
      <c r="AD73" s="178" t="str">
        <f t="shared" si="250"/>
        <v/>
      </c>
    </row>
    <row r="74" spans="1:42" ht="15" customHeight="1" thickBot="1">
      <c r="A74" s="393" t="s">
        <v>352</v>
      </c>
      <c r="B74" s="394"/>
      <c r="C74" s="394"/>
      <c r="D74" s="395"/>
      <c r="E74" s="179"/>
      <c r="F74" s="178" t="str">
        <f>IF(G74=1,"Very Good",IF(G74=2,"Good",IF(G74=3,"Fair",IF(G74=4,"Poor",IF(G74=5,"Very Poor","")))))</f>
        <v/>
      </c>
      <c r="G74" s="178" t="str">
        <f>IFERROR(ROUND(AVERAGE(G34:G53,G55:G62,G64:G72),0),"")</f>
        <v/>
      </c>
      <c r="H74" s="178" t="str">
        <f t="shared" ref="H74" si="307">IF(I74=1,"Very Good",IF(I74=2,"Good",IF(I74=3,"Fair",IF(I74=4,"Poor",IF(I74=5,"Very Poor","")))))</f>
        <v/>
      </c>
      <c r="I74" s="178" t="str">
        <f t="shared" ref="I74" si="308">IFERROR(ROUND(AVERAGE(I34:I53,I55:I62,I64:I72),0),"")</f>
        <v/>
      </c>
      <c r="J74" s="178" t="str">
        <f t="shared" ref="J74" si="309">IF(K74=1,"Very Good",IF(K74=2,"Good",IF(K74=3,"Fair",IF(K74=4,"Poor",IF(K74=5,"Very Poor","")))))</f>
        <v/>
      </c>
      <c r="K74" s="178" t="str">
        <f t="shared" ref="K74" si="310">IFERROR(ROUND(AVERAGE(K34:K53,K55:K62,K64:K72),0),"")</f>
        <v/>
      </c>
      <c r="L74" s="178" t="str">
        <f t="shared" ref="L74" si="311">IF(M74=1,"Very Good",IF(M74=2,"Good",IF(M74=3,"Fair",IF(M74=4,"Poor",IF(M74=5,"Very Poor","")))))</f>
        <v/>
      </c>
      <c r="M74" s="178" t="str">
        <f t="shared" ref="M74" si="312">IFERROR(ROUND(AVERAGE(M34:M53,M55:M62,M64:M72),0),"")</f>
        <v/>
      </c>
      <c r="N74" s="178" t="str">
        <f t="shared" ref="N74" si="313">IF(O74=1,"Very Good",IF(O74=2,"Good",IF(O74=3,"Fair",IF(O74=4,"Poor",IF(O74=5,"Very Poor","")))))</f>
        <v/>
      </c>
      <c r="O74" s="178" t="str">
        <f t="shared" ref="O74" si="314">IFERROR(ROUND(AVERAGE(O34:O53,O55:O62,O64:O72),0),"")</f>
        <v/>
      </c>
      <c r="P74" s="178" t="str">
        <f t="shared" ref="P74" si="315">IF(Q74=1,"Very Good",IF(Q74=2,"Good",IF(Q74=3,"Fair",IF(Q74=4,"Poor",IF(Q74=5,"Very Poor","")))))</f>
        <v/>
      </c>
      <c r="Q74" s="178" t="str">
        <f t="shared" ref="Q74" si="316">IFERROR(ROUND(AVERAGE(Q34:Q53,Q55:Q62,Q64:Q72),0),"")</f>
        <v/>
      </c>
      <c r="R74" s="178" t="str">
        <f t="shared" ref="R74" si="317">IF(S74=1,"Very Good",IF(S74=2,"Good",IF(S74=3,"Fair",IF(S74=4,"Poor",IF(S74=5,"Very Poor","")))))</f>
        <v/>
      </c>
      <c r="S74" s="178" t="str">
        <f t="shared" ref="S74" si="318">IFERROR(ROUND(AVERAGE(S34:S53,S55:S62,S64:S72),0),"")</f>
        <v/>
      </c>
      <c r="T74" s="178" t="str">
        <f t="shared" ref="T74" si="319">IF(U74=1,"Very Good",IF(U74=2,"Good",IF(U74=3,"Fair",IF(U74=4,"Poor",IF(U74=5,"Very Poor","")))))</f>
        <v/>
      </c>
      <c r="U74" s="178" t="str">
        <f t="shared" ref="U74" si="320">IFERROR(ROUND(AVERAGE(U34:U53,U55:U62,U64:U72),0),"")</f>
        <v/>
      </c>
      <c r="V74" s="178" t="str">
        <f t="shared" ref="V74" si="321">IF(W74=1,"Very Good",IF(W74=2,"Good",IF(W74=3,"Fair",IF(W74=4,"Poor",IF(W74=5,"Very Poor","")))))</f>
        <v/>
      </c>
      <c r="W74" s="178" t="str">
        <f t="shared" ref="W74" si="322">IFERROR(ROUND(AVERAGE(W34:W53,W55:W62,W64:W72),0),"")</f>
        <v/>
      </c>
      <c r="X74" s="178" t="str">
        <f t="shared" ref="X74" si="323">IF(Y74=1,"Very Good",IF(Y74=2,"Good",IF(Y74=3,"Fair",IF(Y74=4,"Poor",IF(Y74=5,"Very Poor","")))))</f>
        <v/>
      </c>
      <c r="Y74" s="178" t="str">
        <f t="shared" ref="Y74" si="324">IFERROR(ROUND(AVERAGE(Y34:Y53,Y55:Y62,Y64:Y72),0),"")</f>
        <v/>
      </c>
      <c r="Z74" s="178" t="str">
        <f t="shared" ref="Z74" si="325">IF(AA74=1,"Very Good",IF(AA74=2,"Good",IF(AA74=3,"Fair",IF(AA74=4,"Poor",IF(AA74=5,"Very Poor","")))))</f>
        <v/>
      </c>
      <c r="AA74" s="178" t="str">
        <f t="shared" ref="AA74" si="326">IFERROR(ROUND(AVERAGE(AA34:AA53,AA55:AA62,AA64:AA72),0),"")</f>
        <v/>
      </c>
      <c r="AB74" s="178" t="str">
        <f t="shared" ref="AB74" si="327">IF(AC74=1,"Very Good",IF(AC74=2,"Good",IF(AC74=3,"Fair",IF(AC74=4,"Poor",IF(AC74=5,"Very Poor","")))))</f>
        <v/>
      </c>
      <c r="AC74" s="178" t="str">
        <f t="shared" ref="AC74" si="328">IFERROR(ROUND(AVERAGE(AC34:AC53,AC55:AC62,AC64:AC72),0),"")</f>
        <v/>
      </c>
      <c r="AD74" s="178" t="str">
        <f>IFERROR(IF(ROUND(AVERAGEIF(F74:AC74,"&gt;0",F74:AC74),0)=1,"Very Good",IF(ROUND(AVERAGEIF(F74:AC74,"&gt;0",F74:AC74),0)=2,"Good",IF(ROUND(AVERAGEIF(F74:AC74,"&gt;0",F74:AC74),0)=3,"Fair",IF(ROUND(AVERAGEIF(F74:AC74,"&gt;0",F74:AC74),0)=4,"Poor","Very Poor")))),"")</f>
        <v/>
      </c>
    </row>
    <row r="75" spans="1:42">
      <c r="A75" s="8"/>
      <c r="B75" s="8"/>
      <c r="C75" s="8"/>
      <c r="D75" s="8"/>
    </row>
    <row r="76" spans="1:42" s="132" customFormat="1" ht="18.75" customHeight="1" thickBot="1">
      <c r="A76" s="9" t="s">
        <v>353</v>
      </c>
      <c r="B76" s="349" t="s">
        <v>354</v>
      </c>
      <c r="C76" s="429"/>
      <c r="D76" s="429"/>
      <c r="E76" s="429"/>
      <c r="F76" s="429"/>
      <c r="G76" s="429"/>
      <c r="H76" s="429"/>
      <c r="I76" s="429"/>
      <c r="AD76" s="1"/>
      <c r="AE76" s="1"/>
      <c r="AF76" s="2"/>
      <c r="AG76" s="2"/>
      <c r="AH76" s="2"/>
      <c r="AI76" s="2"/>
      <c r="AJ76" s="2"/>
      <c r="AK76" s="2"/>
      <c r="AL76" s="2"/>
      <c r="AM76" s="2"/>
      <c r="AN76" s="2"/>
      <c r="AO76" s="2"/>
      <c r="AP76" s="2"/>
    </row>
    <row r="77" spans="1:42" s="132" customFormat="1" ht="15" customHeight="1" thickBot="1">
      <c r="A77" s="10"/>
      <c r="B77" s="396" t="s">
        <v>355</v>
      </c>
      <c r="C77" s="397"/>
      <c r="D77" s="398"/>
      <c r="G77" s="84"/>
      <c r="AD77" s="2"/>
      <c r="AE77" s="2"/>
      <c r="AF77" s="2"/>
      <c r="AG77" s="2"/>
      <c r="AH77" s="2"/>
      <c r="AI77" s="2"/>
      <c r="AJ77" s="2"/>
      <c r="AK77" s="2"/>
      <c r="AL77" s="2"/>
      <c r="AM77" s="2"/>
      <c r="AN77" s="2"/>
      <c r="AO77" s="2"/>
      <c r="AP77" s="2"/>
    </row>
    <row r="78" spans="1:42" s="132" customFormat="1" ht="15" customHeight="1" thickBot="1">
      <c r="A78" s="10"/>
      <c r="B78" s="401" t="s">
        <v>108</v>
      </c>
      <c r="C78" s="403" t="s">
        <v>356</v>
      </c>
      <c r="D78" s="404"/>
      <c r="G78" s="84"/>
      <c r="AD78" s="2"/>
      <c r="AE78" s="2"/>
      <c r="AF78" s="2"/>
      <c r="AG78" s="2"/>
      <c r="AH78" s="2"/>
      <c r="AI78" s="2"/>
      <c r="AJ78" s="2"/>
      <c r="AK78" s="2"/>
      <c r="AL78" s="2"/>
      <c r="AM78" s="2"/>
      <c r="AN78" s="2"/>
      <c r="AO78" s="2"/>
      <c r="AP78" s="2"/>
    </row>
    <row r="79" spans="1:42" s="132" customFormat="1" ht="84.75" customHeight="1" thickBot="1">
      <c r="A79" s="10"/>
      <c r="B79" s="402"/>
      <c r="C79" s="347" t="s">
        <v>423</v>
      </c>
      <c r="D79" s="348"/>
      <c r="AD79" s="2"/>
      <c r="AE79" s="2"/>
      <c r="AF79" s="2"/>
      <c r="AG79" s="2"/>
      <c r="AH79" s="2"/>
      <c r="AI79" s="2"/>
      <c r="AJ79" s="2"/>
      <c r="AK79" s="2"/>
      <c r="AL79" s="2"/>
      <c r="AM79" s="2"/>
      <c r="AN79" s="2"/>
      <c r="AO79" s="2"/>
      <c r="AP79" s="2"/>
    </row>
    <row r="80" spans="1:42" s="132" customFormat="1" ht="15" customHeight="1" thickBot="1">
      <c r="A80" s="10"/>
      <c r="B80" s="360" t="s">
        <v>99</v>
      </c>
      <c r="C80" s="362" t="s">
        <v>358</v>
      </c>
      <c r="D80" s="363"/>
      <c r="AD80" s="2"/>
      <c r="AE80" s="2"/>
      <c r="AF80" s="2"/>
      <c r="AG80" s="2"/>
      <c r="AH80" s="2"/>
      <c r="AI80" s="2"/>
      <c r="AJ80" s="2"/>
      <c r="AK80" s="2"/>
      <c r="AL80" s="2"/>
      <c r="AM80" s="2"/>
      <c r="AN80" s="2"/>
      <c r="AO80" s="2"/>
      <c r="AP80" s="2"/>
    </row>
    <row r="81" spans="1:42" s="132" customFormat="1" ht="95.25" customHeight="1" thickBot="1">
      <c r="A81" s="10"/>
      <c r="B81" s="361"/>
      <c r="C81" s="347" t="s">
        <v>424</v>
      </c>
      <c r="D81" s="348"/>
      <c r="AD81" s="2"/>
      <c r="AE81" s="2"/>
      <c r="AF81" s="2"/>
      <c r="AG81" s="2"/>
      <c r="AH81" s="2"/>
      <c r="AI81" s="2"/>
      <c r="AJ81" s="2"/>
      <c r="AK81" s="2"/>
      <c r="AL81" s="2"/>
      <c r="AM81" s="2"/>
      <c r="AN81" s="2"/>
      <c r="AO81" s="2"/>
      <c r="AP81" s="2"/>
    </row>
    <row r="82" spans="1:42" s="132" customFormat="1" ht="15" customHeight="1" thickBot="1">
      <c r="A82" s="10"/>
      <c r="B82" s="364" t="s">
        <v>100</v>
      </c>
      <c r="C82" s="366" t="s">
        <v>360</v>
      </c>
      <c r="D82" s="367"/>
      <c r="AD82" s="2"/>
      <c r="AE82" s="2"/>
      <c r="AF82" s="2"/>
      <c r="AG82" s="2"/>
      <c r="AH82" s="2"/>
      <c r="AI82" s="2"/>
      <c r="AJ82" s="2"/>
      <c r="AK82" s="2"/>
      <c r="AL82" s="2"/>
      <c r="AM82" s="2"/>
      <c r="AN82" s="2"/>
      <c r="AO82" s="2"/>
      <c r="AP82" s="2"/>
    </row>
    <row r="83" spans="1:42" s="132" customFormat="1" ht="115.5" customHeight="1" thickBot="1">
      <c r="A83" s="10"/>
      <c r="B83" s="365"/>
      <c r="C83" s="347" t="s">
        <v>425</v>
      </c>
      <c r="D83" s="348"/>
      <c r="AD83" s="2"/>
      <c r="AE83" s="2"/>
      <c r="AF83" s="2"/>
      <c r="AG83" s="2"/>
      <c r="AH83" s="2"/>
      <c r="AI83" s="2"/>
      <c r="AJ83" s="2"/>
      <c r="AK83" s="2"/>
      <c r="AL83" s="2"/>
      <c r="AM83" s="2"/>
      <c r="AN83" s="2"/>
      <c r="AO83" s="2"/>
      <c r="AP83" s="2"/>
    </row>
    <row r="84" spans="1:42" s="132" customFormat="1" ht="15.75" customHeight="1" thickBot="1">
      <c r="A84" s="10"/>
      <c r="B84" s="368" t="s">
        <v>124</v>
      </c>
      <c r="C84" s="370" t="s">
        <v>362</v>
      </c>
      <c r="D84" s="371"/>
      <c r="AD84" s="2"/>
      <c r="AE84" s="2"/>
      <c r="AF84" s="2"/>
      <c r="AG84" s="2"/>
      <c r="AH84" s="2"/>
      <c r="AI84" s="2"/>
      <c r="AJ84" s="2"/>
      <c r="AK84" s="2"/>
      <c r="AL84" s="2"/>
      <c r="AM84" s="2"/>
      <c r="AN84" s="2"/>
      <c r="AO84" s="2"/>
      <c r="AP84" s="2"/>
    </row>
    <row r="85" spans="1:42" s="132" customFormat="1" ht="123" customHeight="1" thickBot="1">
      <c r="A85" s="10"/>
      <c r="B85" s="369"/>
      <c r="C85" s="347" t="s">
        <v>426</v>
      </c>
      <c r="D85" s="348"/>
      <c r="AD85" s="2"/>
      <c r="AE85" s="2"/>
      <c r="AF85" s="2"/>
      <c r="AG85" s="2"/>
      <c r="AH85" s="2"/>
      <c r="AI85" s="2"/>
      <c r="AJ85" s="2"/>
      <c r="AK85" s="2"/>
      <c r="AL85" s="2"/>
      <c r="AM85" s="2"/>
      <c r="AN85" s="2"/>
      <c r="AO85" s="2"/>
      <c r="AP85" s="2"/>
    </row>
    <row r="86" spans="1:42" s="132" customFormat="1" ht="15.75" customHeight="1" thickBot="1">
      <c r="A86" s="10"/>
      <c r="B86" s="356" t="s">
        <v>364</v>
      </c>
      <c r="C86" s="358" t="s">
        <v>365</v>
      </c>
      <c r="D86" s="359"/>
      <c r="AD86" s="2"/>
      <c r="AE86" s="2"/>
      <c r="AF86" s="2"/>
      <c r="AG86" s="2"/>
      <c r="AH86" s="2"/>
      <c r="AI86" s="2"/>
      <c r="AJ86" s="2"/>
      <c r="AK86" s="2"/>
      <c r="AL86" s="2"/>
      <c r="AM86" s="2"/>
      <c r="AN86" s="2"/>
      <c r="AO86" s="2"/>
      <c r="AP86" s="2"/>
    </row>
    <row r="87" spans="1:42" s="132" customFormat="1" ht="134.25" customHeight="1" thickBot="1">
      <c r="A87" s="10"/>
      <c r="B87" s="357"/>
      <c r="C87" s="347" t="s">
        <v>427</v>
      </c>
      <c r="D87" s="348"/>
      <c r="AD87" s="2"/>
      <c r="AE87" s="2"/>
      <c r="AF87" s="2"/>
      <c r="AG87" s="2"/>
      <c r="AH87" s="2"/>
      <c r="AI87" s="2"/>
      <c r="AJ87" s="2"/>
      <c r="AK87" s="2"/>
      <c r="AL87" s="2"/>
      <c r="AM87" s="2"/>
      <c r="AN87" s="2"/>
      <c r="AO87" s="2"/>
      <c r="AP87" s="2"/>
    </row>
    <row r="88" spans="1:42" s="132" customFormat="1" ht="17.25" customHeight="1">
      <c r="A88" s="9"/>
      <c r="B88" s="349" t="s">
        <v>428</v>
      </c>
      <c r="C88" s="349"/>
      <c r="D88" s="349"/>
      <c r="E88" s="349"/>
      <c r="F88" s="349"/>
      <c r="G88" s="349"/>
      <c r="H88" s="349"/>
      <c r="I88" s="349"/>
      <c r="J88" s="131"/>
      <c r="K88" s="131"/>
      <c r="L88" s="131"/>
      <c r="M88" s="131"/>
      <c r="N88" s="131"/>
      <c r="O88" s="131"/>
      <c r="P88" s="131"/>
      <c r="Q88" s="131"/>
      <c r="R88" s="131"/>
      <c r="S88" s="131"/>
      <c r="T88" s="131"/>
      <c r="U88" s="131"/>
      <c r="V88" s="131"/>
      <c r="W88" s="131"/>
      <c r="X88" s="131"/>
      <c r="Y88" s="131"/>
      <c r="Z88" s="131"/>
      <c r="AA88" s="131"/>
      <c r="AB88" s="131"/>
      <c r="AC88" s="131"/>
      <c r="AD88" s="2"/>
      <c r="AE88" s="2"/>
      <c r="AF88" s="2"/>
      <c r="AG88" s="2"/>
      <c r="AH88" s="2"/>
      <c r="AI88" s="2"/>
      <c r="AJ88" s="2"/>
      <c r="AK88" s="2"/>
      <c r="AL88" s="2"/>
      <c r="AM88" s="2"/>
      <c r="AN88" s="2"/>
      <c r="AO88" s="2"/>
      <c r="AP88" s="2"/>
    </row>
    <row r="89" spans="1:42" s="132" customFormat="1" ht="33" customHeight="1" thickBot="1">
      <c r="A89" s="23"/>
      <c r="B89" s="350" t="s">
        <v>368</v>
      </c>
      <c r="C89" s="429"/>
      <c r="D89" s="429"/>
      <c r="E89" s="429"/>
      <c r="F89" s="429"/>
      <c r="G89" s="429"/>
      <c r="H89" s="429"/>
      <c r="I89" s="429"/>
      <c r="AD89" s="2"/>
      <c r="AE89" s="2"/>
      <c r="AF89" s="2"/>
      <c r="AG89" s="2"/>
      <c r="AH89" s="2"/>
      <c r="AI89" s="2"/>
      <c r="AJ89" s="2"/>
      <c r="AK89" s="2"/>
      <c r="AL89" s="2"/>
      <c r="AM89" s="2"/>
      <c r="AN89" s="2"/>
      <c r="AO89" s="2"/>
      <c r="AP89" s="2"/>
    </row>
    <row r="90" spans="1:42" s="132" customFormat="1" ht="15" customHeight="1" thickBot="1">
      <c r="A90" s="9" t="s">
        <v>151</v>
      </c>
      <c r="B90" s="351" t="s">
        <v>369</v>
      </c>
      <c r="C90" s="352"/>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2"/>
      <c r="AE90" s="2"/>
      <c r="AF90" s="2"/>
      <c r="AG90" s="2"/>
      <c r="AH90" s="2"/>
      <c r="AI90" s="2"/>
      <c r="AJ90" s="2"/>
      <c r="AK90" s="2"/>
      <c r="AL90" s="2"/>
      <c r="AM90" s="2"/>
      <c r="AN90" s="2"/>
      <c r="AO90" s="2"/>
      <c r="AP90" s="2"/>
    </row>
    <row r="91" spans="1:42" s="132" customFormat="1" ht="30" customHeight="1" thickBot="1">
      <c r="A91" s="10"/>
      <c r="B91" s="11" t="s">
        <v>108</v>
      </c>
      <c r="C91" s="12" t="s">
        <v>370</v>
      </c>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2"/>
      <c r="AE91" s="2"/>
      <c r="AF91" s="2"/>
      <c r="AG91" s="2"/>
      <c r="AH91" s="2"/>
      <c r="AI91" s="2"/>
      <c r="AJ91" s="2"/>
      <c r="AK91" s="2"/>
      <c r="AL91" s="2"/>
      <c r="AM91" s="2"/>
      <c r="AN91" s="2"/>
      <c r="AO91" s="2"/>
      <c r="AP91" s="2"/>
    </row>
    <row r="92" spans="1:42" s="132" customFormat="1" ht="30" customHeight="1" thickBot="1">
      <c r="A92" s="10"/>
      <c r="B92" s="13" t="s">
        <v>99</v>
      </c>
      <c r="C92" s="14" t="s">
        <v>371</v>
      </c>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2"/>
      <c r="AE92" s="2"/>
      <c r="AF92" s="2"/>
      <c r="AG92" s="2"/>
      <c r="AH92" s="2"/>
      <c r="AI92" s="2"/>
      <c r="AJ92" s="2"/>
      <c r="AK92" s="2"/>
      <c r="AL92" s="2"/>
      <c r="AM92" s="2"/>
      <c r="AN92" s="2"/>
      <c r="AO92" s="2"/>
      <c r="AP92" s="2"/>
    </row>
    <row r="93" spans="1:42" s="132" customFormat="1" ht="30" customHeight="1" thickBot="1">
      <c r="A93" s="10"/>
      <c r="B93" s="15" t="s">
        <v>100</v>
      </c>
      <c r="C93" s="16" t="s">
        <v>372</v>
      </c>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2"/>
      <c r="AE93" s="2"/>
      <c r="AF93" s="2"/>
      <c r="AG93" s="2"/>
      <c r="AH93" s="2"/>
      <c r="AI93" s="2"/>
      <c r="AJ93" s="2"/>
      <c r="AK93" s="2"/>
      <c r="AL93" s="2"/>
      <c r="AM93" s="2"/>
      <c r="AN93" s="2"/>
      <c r="AO93" s="2"/>
      <c r="AP93" s="2"/>
    </row>
    <row r="94" spans="1:42" s="132" customFormat="1" ht="30" customHeight="1" thickBot="1">
      <c r="A94" s="10"/>
      <c r="B94" s="17" t="s">
        <v>124</v>
      </c>
      <c r="C94" s="16" t="s">
        <v>373</v>
      </c>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2"/>
      <c r="AE94" s="2"/>
      <c r="AF94" s="2"/>
      <c r="AG94" s="2"/>
      <c r="AH94" s="2"/>
      <c r="AI94" s="2"/>
      <c r="AJ94" s="2"/>
      <c r="AK94" s="2"/>
      <c r="AL94" s="2"/>
      <c r="AM94" s="2"/>
      <c r="AN94" s="2"/>
      <c r="AO94" s="2"/>
      <c r="AP94" s="2"/>
    </row>
    <row r="95" spans="1:42" s="132" customFormat="1" ht="30" customHeight="1" thickBot="1">
      <c r="A95" s="10"/>
      <c r="B95" s="18" t="s">
        <v>364</v>
      </c>
      <c r="C95" s="19" t="s">
        <v>374</v>
      </c>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2"/>
      <c r="AE95" s="2"/>
      <c r="AF95" s="2"/>
      <c r="AG95" s="2"/>
      <c r="AH95" s="2"/>
      <c r="AI95" s="2"/>
      <c r="AJ95" s="2"/>
      <c r="AK95" s="2"/>
      <c r="AL95" s="2"/>
      <c r="AM95" s="2"/>
      <c r="AN95" s="2"/>
      <c r="AO95" s="2"/>
      <c r="AP95" s="2"/>
    </row>
    <row r="96" spans="1:42" s="132" customFormat="1" ht="34.5" customHeight="1" thickBot="1">
      <c r="A96" s="10"/>
      <c r="B96" s="353" t="s">
        <v>429</v>
      </c>
      <c r="C96" s="353"/>
      <c r="D96" s="353"/>
      <c r="E96" s="353"/>
      <c r="F96" s="353"/>
      <c r="G96" s="353"/>
      <c r="H96" s="353"/>
      <c r="I96" s="353"/>
      <c r="J96" s="131"/>
      <c r="K96" s="131"/>
      <c r="L96" s="131"/>
      <c r="M96" s="131"/>
      <c r="N96" s="131"/>
      <c r="O96" s="131"/>
      <c r="P96" s="131"/>
      <c r="Q96" s="131"/>
      <c r="R96" s="131"/>
      <c r="S96" s="131"/>
      <c r="T96" s="131"/>
      <c r="U96" s="131"/>
      <c r="V96" s="131"/>
      <c r="W96" s="131"/>
      <c r="X96" s="131"/>
      <c r="Y96" s="131"/>
      <c r="Z96" s="131"/>
      <c r="AA96" s="131"/>
      <c r="AB96" s="131"/>
      <c r="AC96" s="131"/>
      <c r="AD96" s="2"/>
      <c r="AE96" s="2"/>
      <c r="AF96" s="2"/>
      <c r="AG96" s="2"/>
      <c r="AH96" s="2"/>
      <c r="AI96" s="2"/>
      <c r="AJ96" s="2"/>
      <c r="AK96" s="2"/>
      <c r="AL96" s="2"/>
      <c r="AM96" s="2"/>
      <c r="AN96" s="2"/>
      <c r="AO96" s="2"/>
      <c r="AP96" s="2"/>
    </row>
    <row r="97" spans="1:42" s="132" customFormat="1" ht="15" customHeight="1" thickBot="1">
      <c r="A97" s="20" t="s">
        <v>153</v>
      </c>
      <c r="B97" s="354" t="s">
        <v>376</v>
      </c>
      <c r="C97" s="430"/>
      <c r="D97" s="21"/>
      <c r="E97" s="22"/>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s="132" customFormat="1" ht="15" customHeight="1">
      <c r="A98" s="2"/>
      <c r="B98" s="39">
        <v>1</v>
      </c>
      <c r="C98" s="40" t="s">
        <v>377</v>
      </c>
      <c r="D98" s="21"/>
      <c r="E98" s="22"/>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s="132" customFormat="1" ht="15" customHeight="1">
      <c r="A99" s="2"/>
      <c r="B99" s="41">
        <v>2</v>
      </c>
      <c r="C99" s="42" t="s">
        <v>378</v>
      </c>
      <c r="D99" s="21"/>
      <c r="E99" s="22"/>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s="132" customFormat="1" ht="15" customHeight="1">
      <c r="A100" s="2"/>
      <c r="B100" s="41">
        <v>3</v>
      </c>
      <c r="C100" s="42" t="s">
        <v>379</v>
      </c>
      <c r="D100" s="21"/>
      <c r="E100" s="22"/>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s="132" customFormat="1" ht="15" customHeight="1">
      <c r="A101" s="2"/>
      <c r="B101" s="41">
        <v>4</v>
      </c>
      <c r="C101" s="42" t="s">
        <v>380</v>
      </c>
      <c r="D101" s="21"/>
      <c r="E101" s="22"/>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s="132" customFormat="1" ht="15" customHeight="1" thickBot="1">
      <c r="A102" s="2"/>
      <c r="B102" s="43">
        <v>5</v>
      </c>
      <c r="C102" s="44" t="s">
        <v>381</v>
      </c>
      <c r="D102" s="21"/>
      <c r="E102" s="22"/>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s="132" customFormat="1" ht="13.5" customHeight="1">
      <c r="A103" s="9"/>
      <c r="B103" s="349"/>
      <c r="C103" s="431"/>
      <c r="D103" s="431"/>
      <c r="E103" s="431"/>
      <c r="F103" s="431"/>
      <c r="G103" s="431"/>
      <c r="H103" s="431"/>
      <c r="I103" s="431"/>
      <c r="J103" s="134"/>
      <c r="K103" s="134"/>
      <c r="L103" s="134"/>
      <c r="M103" s="134"/>
      <c r="N103" s="134"/>
      <c r="O103" s="134"/>
      <c r="P103" s="134"/>
      <c r="Q103" s="134"/>
      <c r="R103" s="134"/>
      <c r="S103" s="134"/>
      <c r="T103" s="134"/>
      <c r="U103" s="134"/>
      <c r="V103" s="134"/>
      <c r="W103" s="134"/>
      <c r="X103" s="134"/>
      <c r="Y103" s="134"/>
      <c r="Z103" s="134"/>
      <c r="AA103" s="134"/>
      <c r="AB103" s="134"/>
      <c r="AC103" s="134"/>
      <c r="AD103" s="24"/>
      <c r="AE103" s="24"/>
      <c r="AF103" s="24"/>
      <c r="AG103" s="24"/>
      <c r="AH103" s="24"/>
      <c r="AI103" s="24"/>
      <c r="AJ103" s="24"/>
      <c r="AK103" s="24"/>
      <c r="AL103" s="24"/>
      <c r="AM103" s="24"/>
      <c r="AN103" s="24"/>
      <c r="AO103" s="24"/>
      <c r="AP103" s="24"/>
    </row>
    <row r="104" spans="1:42" s="56" customFormat="1" ht="15.75" customHeight="1">
      <c r="A104" s="9" t="s">
        <v>155</v>
      </c>
      <c r="B104" s="355" t="s">
        <v>382</v>
      </c>
      <c r="C104" s="355"/>
      <c r="D104" s="355"/>
      <c r="E104" s="355"/>
      <c r="F104" s="355"/>
      <c r="G104" s="355"/>
      <c r="H104" s="355"/>
      <c r="I104" s="355"/>
      <c r="AD104" s="57"/>
      <c r="AE104" s="57"/>
      <c r="AF104" s="57"/>
      <c r="AG104" s="57"/>
      <c r="AH104" s="57"/>
      <c r="AI104" s="57"/>
      <c r="AJ104" s="57"/>
      <c r="AK104" s="57"/>
      <c r="AL104" s="57"/>
      <c r="AM104" s="57"/>
      <c r="AN104" s="57"/>
      <c r="AO104" s="57"/>
      <c r="AP104" s="57"/>
    </row>
    <row r="105" spans="1:42" s="132" customFormat="1" ht="32.25" customHeight="1">
      <c r="A105" s="9" t="s">
        <v>383</v>
      </c>
      <c r="B105" s="349" t="s">
        <v>384</v>
      </c>
      <c r="C105" s="349"/>
      <c r="D105" s="349"/>
      <c r="E105" s="349"/>
      <c r="F105" s="349"/>
      <c r="G105" s="349"/>
      <c r="H105" s="349"/>
      <c r="I105" s="349"/>
      <c r="J105" s="85"/>
      <c r="K105" s="85"/>
      <c r="L105" s="85"/>
      <c r="M105" s="85"/>
      <c r="N105" s="85"/>
      <c r="O105" s="85"/>
      <c r="P105" s="85"/>
      <c r="Q105" s="85"/>
      <c r="R105" s="85"/>
      <c r="S105" s="85"/>
      <c r="T105" s="85"/>
      <c r="U105" s="85"/>
      <c r="V105" s="85"/>
      <c r="W105" s="85"/>
      <c r="X105" s="85"/>
      <c r="Y105" s="85"/>
      <c r="Z105" s="85"/>
      <c r="AA105" s="85"/>
      <c r="AB105" s="85"/>
      <c r="AC105" s="85"/>
      <c r="AD105" s="24"/>
      <c r="AE105" s="24"/>
      <c r="AF105" s="24"/>
      <c r="AG105" s="24"/>
      <c r="AH105" s="24"/>
      <c r="AI105" s="24"/>
      <c r="AJ105" s="24"/>
      <c r="AK105" s="24"/>
      <c r="AL105" s="24"/>
      <c r="AM105" s="24"/>
      <c r="AN105" s="24"/>
      <c r="AO105" s="24"/>
      <c r="AP105" s="24"/>
    </row>
    <row r="106" spans="1:42" ht="29.25" customHeight="1">
      <c r="A106" s="49"/>
    </row>
    <row r="107" spans="1:42" ht="15" customHeight="1"/>
    <row r="108" spans="1:42" ht="15" customHeight="1"/>
    <row r="109" spans="1:42" ht="15" customHeight="1"/>
    <row r="110" spans="1:42" ht="15" customHeight="1"/>
    <row r="111" spans="1:42" ht="15" customHeight="1"/>
  </sheetData>
  <sheetProtection formatCells="0" formatColumns="0" formatRows="0" insertColumns="0" insertRows="0" deleteColumns="0" deleteRows="0" sort="0" autoFilter="0"/>
  <mergeCells count="66">
    <mergeCell ref="B64:B73"/>
    <mergeCell ref="A74:D74"/>
    <mergeCell ref="B76:I76"/>
    <mergeCell ref="B77:D77"/>
    <mergeCell ref="B78:B79"/>
    <mergeCell ref="C78:D78"/>
    <mergeCell ref="C79:D79"/>
    <mergeCell ref="A3:E3"/>
    <mergeCell ref="A7:E7"/>
    <mergeCell ref="A4:F4"/>
    <mergeCell ref="N11:O11"/>
    <mergeCell ref="A11:E11"/>
    <mergeCell ref="F11:G11"/>
    <mergeCell ref="H11:I11"/>
    <mergeCell ref="J11:K11"/>
    <mergeCell ref="L11:M11"/>
    <mergeCell ref="A6:D6"/>
    <mergeCell ref="A5:F5"/>
    <mergeCell ref="AB11:AC11"/>
    <mergeCell ref="A13:A33"/>
    <mergeCell ref="B13:B33"/>
    <mergeCell ref="C13:C33"/>
    <mergeCell ref="A34:A73"/>
    <mergeCell ref="B34:B54"/>
    <mergeCell ref="C34:C54"/>
    <mergeCell ref="C55:C63"/>
    <mergeCell ref="B56:B63"/>
    <mergeCell ref="P11:Q11"/>
    <mergeCell ref="R11:S11"/>
    <mergeCell ref="T11:U11"/>
    <mergeCell ref="V11:W11"/>
    <mergeCell ref="X11:Y11"/>
    <mergeCell ref="Z11:AA11"/>
    <mergeCell ref="Z12:AA12"/>
    <mergeCell ref="B96:I96"/>
    <mergeCell ref="B97:C97"/>
    <mergeCell ref="B103:I103"/>
    <mergeCell ref="B80:B81"/>
    <mergeCell ref="C80:D80"/>
    <mergeCell ref="C81:D81"/>
    <mergeCell ref="B82:B83"/>
    <mergeCell ref="B88:I88"/>
    <mergeCell ref="B86:B87"/>
    <mergeCell ref="C86:D86"/>
    <mergeCell ref="C87:D87"/>
    <mergeCell ref="C82:D82"/>
    <mergeCell ref="C83:D83"/>
    <mergeCell ref="B84:B85"/>
    <mergeCell ref="C84:D84"/>
    <mergeCell ref="C85:D85"/>
    <mergeCell ref="B104:I104"/>
    <mergeCell ref="B105:I105"/>
    <mergeCell ref="AB12:AC12"/>
    <mergeCell ref="C64:C73"/>
    <mergeCell ref="P12:Q12"/>
    <mergeCell ref="R12:S12"/>
    <mergeCell ref="T12:U12"/>
    <mergeCell ref="V12:W12"/>
    <mergeCell ref="X12:Y12"/>
    <mergeCell ref="F12:G12"/>
    <mergeCell ref="H12:I12"/>
    <mergeCell ref="J12:K12"/>
    <mergeCell ref="L12:M12"/>
    <mergeCell ref="N12:O12"/>
    <mergeCell ref="B89:I89"/>
    <mergeCell ref="B90:C90"/>
  </mergeCells>
  <conditionalFormatting sqref="F33 H33 J33 L33 N33 P33 R33 T33 V33 X33 Z33 AB33 AD33 F54 H54 J54 L54 N54 P54 R54 T54 V54 X54 Z54 AB54 AD54 F63 H63 J63 L63 N63 P63 R63 T63 V63 X63 Z63 AB63 AD63 F73:F74 H73:H74 J73:J74 L73:L74 N73:N74 P73:P74 R73:R74 T73:T74 V73:V74 X73:X74 Z73:Z74 AB73:AB74 AD73:AD74">
    <cfRule type="containsText" dxfId="5" priority="1" operator="containsText" text="N/A">
      <formula>NOT(ISERROR(SEARCH("N/A",F33)))</formula>
    </cfRule>
    <cfRule type="containsText" dxfId="4" priority="2" operator="containsText" text="Fair">
      <formula>NOT(ISERROR(SEARCH("Fair",F33)))</formula>
    </cfRule>
    <cfRule type="containsText" dxfId="3" priority="3" operator="containsText" text="Very Poor">
      <formula>NOT(ISERROR(SEARCH("Very Poor",F33)))</formula>
    </cfRule>
    <cfRule type="containsText" dxfId="2" priority="4" operator="containsText" text="Poor">
      <formula>NOT(ISERROR(SEARCH("Poor",F33)))</formula>
    </cfRule>
    <cfRule type="containsText" dxfId="1" priority="5" operator="containsText" text="Very Good">
      <formula>NOT(ISERROR(SEARCH("Very Good",F33)))</formula>
    </cfRule>
    <cfRule type="containsText" dxfId="0" priority="6" operator="containsText" text="Good">
      <formula>NOT(ISERROR(SEARCH("Good",F33)))</formula>
    </cfRule>
  </conditionalFormatting>
  <dataValidations count="2">
    <dataValidation type="list" allowBlank="1" showInputMessage="1" showErrorMessage="1" sqref="Z34:Z53 V55:V62 F55:F62 AB64:AB72 H55:H62 J55:J62 L55:L62 N55:N62 P55:P62 R55:R62 T55:T62 X55:X62 T64:T72 X13:X32 T13:T32 R13:R32 P13:P32 N13:N32 L13:L32 J13:J32 H13:H32 AB34:AB53 V13:V32 F13:F32 V34:V53 Z13:Z32 F34:F53 AB55:AB62 H34:H53 J34:J53 L34:L53 N34:N53 P34:P53 R34:R53 T34:T53 X34:X53 Z55:Z62 V64:V72 X64:X72 F64:F72 Z64:Z72 H64:H72 J64:J72 L64:L72 N64:N72 P64:P72 R64:R72 AB13:AB32" xr:uid="{68E08C23-EDD1-48E5-AF68-D5249F320455}">
      <formula1>"Very Good,Good,Fair,Poor,Very Poor,N/A"</formula1>
    </dataValidation>
    <dataValidation type="list" allowBlank="1" showInputMessage="1" showErrorMessage="1" sqref="E34:E53 E55:E62 E13:E32 E64:E72" xr:uid="{534429D6-E6DC-469C-B2D8-680FB17C6CD4}">
      <formula1>"1,2,3,4,5"</formula1>
    </dataValidation>
  </dataValidations>
  <pageMargins left="0.23622047244094491" right="0.23622047244094491" top="0.74803149606299213" bottom="0.74803149606299213" header="0.31496062992125984" footer="0.31496062992125984"/>
  <pageSetup paperSize="3" scale="80" fitToHeight="0" orientation="portrait" horizontalDpi="4294967293" r:id="rId1"/>
  <headerFooter>
    <oddHeader>&amp;C&amp;"-,Bold"&amp;12Building and Property Asset Performance Evaluation Matrix</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0A8B98D54B204EAE97EAE1A3ACF522" ma:contentTypeVersion="15" ma:contentTypeDescription="Create a new document." ma:contentTypeScope="" ma:versionID="a503880c5cf30be5cc112776e7b80428">
  <xsd:schema xmlns:xsd="http://www.w3.org/2001/XMLSchema" xmlns:xs="http://www.w3.org/2001/XMLSchema" xmlns:p="http://schemas.microsoft.com/office/2006/metadata/properties" xmlns:ns2="8b99a253-9f25-4f5e-b71b-cbd56e194eb5" xmlns:ns3="9ded61ac-9926-4844-bf81-bc14e7e4cfc7" targetNamespace="http://schemas.microsoft.com/office/2006/metadata/properties" ma:root="true" ma:fieldsID="c9a50e853c448d9f7961fa4e94082daa" ns2:_="" ns3:_="">
    <xsd:import namespace="8b99a253-9f25-4f5e-b71b-cbd56e194eb5"/>
    <xsd:import namespace="9ded61ac-9926-4844-bf81-bc14e7e4cf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a253-9f25-4f5e-b71b-cbd56e194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d42a57b-13e4-4d68-9353-fa186eef4f5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ed61ac-9926-4844-bf81-bc14e7e4cfc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2ce025-1650-4d3a-89e1-fb0f67c04e03}" ma:internalName="TaxCatchAll" ma:showField="CatchAllData" ma:web="9ded61ac-9926-4844-bf81-bc14e7e4cf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ed61ac-9926-4844-bf81-bc14e7e4cfc7" xsi:nil="true"/>
    <lcf76f155ced4ddcb4097134ff3c332f xmlns="8b99a253-9f25-4f5e-b71b-cbd56e194e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5B5081-9F6D-4C7D-92FF-2BCEFD27DF9A}"/>
</file>

<file path=customXml/itemProps2.xml><?xml version="1.0" encoding="utf-8"?>
<ds:datastoreItem xmlns:ds="http://schemas.openxmlformats.org/officeDocument/2006/customXml" ds:itemID="{F3D703E7-EE43-4FDA-BEC3-A869DEB3F793}"/>
</file>

<file path=customXml/itemProps3.xml><?xml version="1.0" encoding="utf-8"?>
<ds:datastoreItem xmlns:ds="http://schemas.openxmlformats.org/officeDocument/2006/customXml" ds:itemID="{68B22787-6140-4650-B675-F63E19195B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Troy Mander</dc:creator>
  <cp:keywords/>
  <dc:description/>
  <cp:lastModifiedBy/>
  <cp:revision/>
  <dcterms:created xsi:type="dcterms:W3CDTF">2022-10-18T21:14:57Z</dcterms:created>
  <dcterms:modified xsi:type="dcterms:W3CDTF">2026-01-30T14:37:56Z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0x010100E30A8B98D54B204EAE97EAE1A3ACF522</vt:lpwstr>
  </property>
  <property fmtid="{D5CDD505-2E9C-101B-9397-08002B2CF9AE}" pid="3" name="MediaServiceImageTags">
    <vt:lpwstr/>
  </property>
</Properties>
</file>